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4"/>
  <workbookPr defaultThemeVersion="166925"/>
  <mc:AlternateContent xmlns:mc="http://schemas.openxmlformats.org/markup-compatibility/2006">
    <mc:Choice Requires="x15">
      <x15ac:absPath xmlns:x15ac="http://schemas.microsoft.com/office/spreadsheetml/2010/11/ac" url="/Users/jdadedarby/Documents/2021 Community Areas/"/>
    </mc:Choice>
  </mc:AlternateContent>
  <xr:revisionPtr revIDLastSave="0" documentId="13_ncr:1_{A900351B-079B-2E4A-9429-AAD65DF1971F}" xr6:coauthVersionLast="46" xr6:coauthVersionMax="46" xr10:uidLastSave="{00000000-0000-0000-0000-000000000000}"/>
  <bookViews>
    <workbookView xWindow="1520" yWindow="500" windowWidth="25600" windowHeight="13900" xr2:uid="{A641BC7B-A04A-CE4B-B6EE-68EBB65CD184}"/>
  </bookViews>
  <sheets>
    <sheet name="Sheet1" sheetId="1" r:id="rId1"/>
  </sheets>
  <definedNames>
    <definedName name="_xlnm.Print_Area" localSheetId="0">Sheet1!$A$1:$I$51</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51" i="1" l="1"/>
  <c r="A18" i="1"/>
  <c r="A19" i="1"/>
  <c r="A20" i="1"/>
  <c r="A21" i="1"/>
  <c r="A22" i="1"/>
  <c r="A23" i="1" s="1"/>
  <c r="A24" i="1" s="1"/>
  <c r="A25" i="1" s="1"/>
  <c r="A26" i="1" s="1"/>
  <c r="A27" i="1" s="1"/>
  <c r="A28" i="1" s="1"/>
  <c r="A29" i="1" s="1"/>
  <c r="A30" i="1" s="1"/>
  <c r="A31" i="1" s="1"/>
  <c r="A32" i="1" s="1"/>
  <c r="A33" i="1" s="1"/>
  <c r="A34" i="1" s="1"/>
  <c r="A35" i="1" s="1"/>
  <c r="A36" i="1" s="1"/>
  <c r="A37" i="1" s="1"/>
  <c r="A38" i="1" s="1"/>
  <c r="A39" i="1" s="1"/>
  <c r="A40" i="1" s="1"/>
  <c r="A56" i="1"/>
  <c r="A57" i="1" s="1"/>
  <c r="A58" i="1" s="1"/>
  <c r="A59" i="1" s="1"/>
  <c r="I68" i="1"/>
  <c r="G139" i="1" l="1"/>
  <c r="D141" i="1" l="1"/>
  <c r="I9" i="1"/>
  <c r="C164" i="1" l="1"/>
  <c r="A147" i="1"/>
  <c r="A148" i="1" s="1"/>
  <c r="A149" i="1" l="1"/>
  <c r="A150" i="1" s="1"/>
  <c r="A151" i="1" s="1"/>
  <c r="A152" i="1" s="1"/>
  <c r="A153" i="1" s="1"/>
  <c r="A154" i="1" s="1"/>
  <c r="A155" i="1" s="1"/>
  <c r="A112" i="1" l="1"/>
  <c r="A113" i="1" s="1"/>
  <c r="A114" i="1" s="1"/>
  <c r="A115" i="1" s="1"/>
  <c r="A116" i="1" s="1"/>
  <c r="A117" i="1" s="1"/>
  <c r="A118" i="1" s="1"/>
  <c r="A119" i="1" s="1"/>
  <c r="A120" i="1" s="1"/>
  <c r="A121" i="1" s="1"/>
  <c r="A122" i="1" s="1"/>
  <c r="A123" i="1" s="1"/>
  <c r="A124" i="1" s="1"/>
  <c r="A125" i="1" s="1"/>
  <c r="A126" i="1" s="1"/>
  <c r="A127" i="1" s="1"/>
  <c r="A128" i="1" s="1"/>
  <c r="A129" i="1" s="1"/>
  <c r="A130" i="1" s="1"/>
</calcChain>
</file>

<file path=xl/sharedStrings.xml><?xml version="1.0" encoding="utf-8"?>
<sst xmlns="http://schemas.openxmlformats.org/spreadsheetml/2006/main" count="279" uniqueCount="229">
  <si>
    <t>Built</t>
  </si>
  <si>
    <t>Place</t>
  </si>
  <si>
    <t>Address</t>
  </si>
  <si>
    <t>Zip Code</t>
  </si>
  <si>
    <t>Start</t>
  </si>
  <si>
    <t>Finish</t>
  </si>
  <si>
    <t>Architect / Notes</t>
  </si>
  <si>
    <t>Churches</t>
  </si>
  <si>
    <t>Schools</t>
  </si>
  <si>
    <t>Libraries</t>
  </si>
  <si>
    <t>Hospital</t>
  </si>
  <si>
    <t>67th St.</t>
  </si>
  <si>
    <t>RR Tracks, Kimbark, South Chicago</t>
  </si>
  <si>
    <t>79th St.</t>
  </si>
  <si>
    <t>Lake Michign</t>
  </si>
  <si>
    <t>Total</t>
  </si>
  <si>
    <t>Parks</t>
  </si>
  <si>
    <t>Train Stations</t>
  </si>
  <si>
    <t>White</t>
  </si>
  <si>
    <t>Black</t>
  </si>
  <si>
    <t>Asian</t>
  </si>
  <si>
    <t>Hispanic</t>
  </si>
  <si>
    <t>Other</t>
  </si>
  <si>
    <t>Median Household Income:</t>
  </si>
  <si>
    <t>   - Places Not Visited</t>
  </si>
  <si>
    <t>North</t>
  </si>
  <si>
    <t>West</t>
  </si>
  <si>
    <t>South</t>
  </si>
  <si>
    <t>East</t>
  </si>
  <si>
    <t>Post Office</t>
  </si>
  <si>
    <t>Run</t>
  </si>
  <si>
    <t>Country Club</t>
  </si>
  <si>
    <t xml:space="preserve">Parks, Fieldhouses                                               </t>
  </si>
  <si>
    <t>Historic Apartment Buildings</t>
  </si>
  <si>
    <t>Bank</t>
  </si>
  <si>
    <t>Historic Neighborhoods</t>
  </si>
  <si>
    <t>Historic Houses</t>
  </si>
  <si>
    <t>Miles</t>
  </si>
  <si>
    <t>Community Area - Champaign Urbana</t>
  </si>
  <si>
    <t xml:space="preserve">Notable People:  </t>
  </si>
  <si>
    <t>Urbana</t>
  </si>
  <si>
    <t>Champaign</t>
  </si>
  <si>
    <t>Krannert Art Museum</t>
  </si>
  <si>
    <t>William M. Staerkel Planetarium</t>
  </si>
  <si>
    <t>2400 W Bradley Ave.</t>
  </si>
  <si>
    <t>Champaign Country Club</t>
  </si>
  <si>
    <t>1211 S Prospect Ave.</t>
  </si>
  <si>
    <t>Centennial Park</t>
  </si>
  <si>
    <t>2200 W Kirby Ave,.</t>
  </si>
  <si>
    <t>Hessel Park</t>
  </si>
  <si>
    <t>1400 Grandview Dr.</t>
  </si>
  <si>
    <t>Pilgrim Missionary Baptist Church</t>
  </si>
  <si>
    <t>Salem Baptist Church</t>
  </si>
  <si>
    <t>1925 ?</t>
  </si>
  <si>
    <t>First Presbyterian Church</t>
  </si>
  <si>
    <t>Church of the Brethren</t>
  </si>
  <si>
    <t>Nice Country Gothic Yellow brick</t>
  </si>
  <si>
    <t>First United Methodist Church</t>
  </si>
  <si>
    <t>Emmanuel Memorial Episcopal</t>
  </si>
  <si>
    <t>Nice Gothic small</t>
  </si>
  <si>
    <t>New Covenant Fellowship</t>
  </si>
  <si>
    <t>405 W Clark St.</t>
  </si>
  <si>
    <t>University Baptist Church</t>
  </si>
  <si>
    <t>314 E Daniel St.</t>
  </si>
  <si>
    <t>Community United Church of Christ</t>
  </si>
  <si>
    <t>5 bay, yellow brick, NAS</t>
  </si>
  <si>
    <t>Champaign Park Avenue Seventh-day Adventist Church</t>
  </si>
  <si>
    <t>Bethel AME Church</t>
  </si>
  <si>
    <t>University Place Christian Church</t>
  </si>
  <si>
    <t>Not pictured on Google Maps</t>
  </si>
  <si>
    <t>Grace Lutheran Church</t>
  </si>
  <si>
    <t>1970's</t>
  </si>
  <si>
    <t>Interesting jagged roof line</t>
  </si>
  <si>
    <t>NAS. 60's. 1 &amp; 1/2 story warehouse with a gently sloped roof</t>
  </si>
  <si>
    <t>NAS, Small new</t>
  </si>
  <si>
    <t xml:space="preserve">NAS, Large warehouse </t>
  </si>
  <si>
    <t>Gothic Country Church, expanded</t>
  </si>
  <si>
    <t>210 W Church St.</t>
  </si>
  <si>
    <t>610 W University Ave.</t>
  </si>
  <si>
    <t>Holy Cross School</t>
  </si>
  <si>
    <t>410 W White St.</t>
  </si>
  <si>
    <t xml:space="preserve">Exaltation of the Holy Cross Catholic Church </t>
  </si>
  <si>
    <t>45 E University Ave.</t>
  </si>
  <si>
    <t>City Building</t>
  </si>
  <si>
    <t>RR Tracks running SW to NE</t>
  </si>
  <si>
    <t>State St.</t>
  </si>
  <si>
    <t>Charles B. Spenser - exterior. Nelson S. Spencer &amp; Harry R. Temple - interior.</t>
  </si>
  <si>
    <t>202 W Hill St.</t>
  </si>
  <si>
    <t>North St.</t>
  </si>
  <si>
    <t>Springfield Ave.</t>
  </si>
  <si>
    <t>400 W University Ave.</t>
  </si>
  <si>
    <t>202 W. Columbia</t>
  </si>
  <si>
    <t>102 N Neil St.  (University)</t>
  </si>
  <si>
    <t>Main &amp; Walnut (SW Corner)</t>
  </si>
  <si>
    <t>University of Illinois Campus</t>
  </si>
  <si>
    <t>The Senior Memorial Chime of Altgeld Hall Tower</t>
  </si>
  <si>
    <t>$14,000, 15 Bells, 132 ft.</t>
  </si>
  <si>
    <t>1409 W Green St. Urbana.</t>
  </si>
  <si>
    <t>Spurlock Museum</t>
  </si>
  <si>
    <t>University of Illinois Arboretum</t>
  </si>
  <si>
    <t>Champaign Public Library</t>
  </si>
  <si>
    <t>200 W Green St,.</t>
  </si>
  <si>
    <t>203 W Park Ave.</t>
  </si>
  <si>
    <t>102 E. University Ave.</t>
  </si>
  <si>
    <t>475 S 2nd St.</t>
  </si>
  <si>
    <t>Boneyard Greenway and River</t>
  </si>
  <si>
    <t>Domed Stadium</t>
  </si>
  <si>
    <t>Tall Modern Bell Tower</t>
  </si>
  <si>
    <t>1930's spire, Romanesque Arch support</t>
  </si>
  <si>
    <t>L shaped Gothic Church</t>
  </si>
  <si>
    <t>Tall Narrow Gothic Church</t>
  </si>
  <si>
    <t>Main Quad</t>
  </si>
  <si>
    <t>607 S Mathews Ave, Urbana, IL 61801</t>
  </si>
  <si>
    <t>Foellinger Auditorium (Dome)</t>
  </si>
  <si>
    <t>600 S Gregory St, Urbana, IL 61801</t>
  </si>
  <si>
    <t>1800 S 1st St, Champaign, IL 61820</t>
  </si>
  <si>
    <t>Assembly Hall</t>
  </si>
  <si>
    <t>Busey Woods</t>
  </si>
  <si>
    <t>Urbana High School</t>
  </si>
  <si>
    <t>1002 S Race St, Urbana, IL 61801</t>
  </si>
  <si>
    <t>University Laboratory High School</t>
  </si>
  <si>
    <t>1212 W Springfield Ave, Urbana, IL 61801</t>
  </si>
  <si>
    <t>The Urbana Free Library</t>
  </si>
  <si>
    <t>210 W Green St, Urbana, IL 61801</t>
  </si>
  <si>
    <t>The Courier Cafe</t>
  </si>
  <si>
    <t>111 N Race St, Urbana, IL 61801</t>
  </si>
  <si>
    <t>Opens at 8 am</t>
  </si>
  <si>
    <t>University of Illinois Armory</t>
  </si>
  <si>
    <t>505 E Armory Ave, Champaign, IL 61820</t>
  </si>
  <si>
    <t>South Quad</t>
  </si>
  <si>
    <t>2001 S Lincoln Ave, Urbana, IL 61802</t>
  </si>
  <si>
    <t>500 E Peabody Dr. Urbana, Il. 61820</t>
  </si>
  <si>
    <t>4.9 miles NW of Hotel</t>
  </si>
  <si>
    <t>NAS.</t>
  </si>
  <si>
    <t>202 S Broadway Ave #1, Urbana, IL 61801</t>
  </si>
  <si>
    <t>1.3 miles East of Hotel. Beaux Arts.</t>
  </si>
  <si>
    <t>Scott Park - Entrance to Boneyard Creek</t>
  </si>
  <si>
    <t>1.9 Miles SW of Hotel.</t>
  </si>
  <si>
    <t>3.5 Miles SW of Hotel.</t>
  </si>
  <si>
    <t>1.7 Miles SW of Hotel.</t>
  </si>
  <si>
    <t>Helms Park - continuance of Boneyard Creek</t>
  </si>
  <si>
    <t>- Not Visited</t>
  </si>
  <si>
    <t>601 S 3rd St,</t>
  </si>
  <si>
    <t>Starbucks</t>
  </si>
  <si>
    <t>0.2 Miles SE of Hotel</t>
  </si>
  <si>
    <t xml:space="preserve">McDonald's </t>
  </si>
  <si>
    <t>266 ft. East of Hotel</t>
  </si>
  <si>
    <t>McDonald's, 616 E Green St.</t>
  </si>
  <si>
    <t>307 N. State St.</t>
  </si>
  <si>
    <t>403 E. John St.</t>
  </si>
  <si>
    <t>Leah</t>
  </si>
  <si>
    <t>108 E. Daniel St.</t>
  </si>
  <si>
    <t>0.5 Miles SW of Hotel</t>
  </si>
  <si>
    <t>TownePlace Suites by Marriott</t>
  </si>
  <si>
    <t>603 S 6th St</t>
  </si>
  <si>
    <t>Einsteins Bagels</t>
  </si>
  <si>
    <t>1.6 Miles SE from Hotel</t>
  </si>
  <si>
    <t>Orpheum Theater (Children's Science Museum)</t>
  </si>
  <si>
    <t>Cornelius Ward Rapp (1861–1926) and George Leslie Rapp (1878–1941)</t>
  </si>
  <si>
    <t>Abe Lincoln cashed a check here. Oldest Commercial Structure in Champaign.</t>
  </si>
  <si>
    <t>Cattle Bank (only a Bank from 1856 to 1859)</t>
  </si>
  <si>
    <t>H.S. Moved in in 1956.  Built originally as the Junior High School.</t>
  </si>
  <si>
    <t>306 W Green St.</t>
  </si>
  <si>
    <t>Francis and Abbie Solon House - NRHP 2007</t>
  </si>
  <si>
    <t>503 S. State St.</t>
  </si>
  <si>
    <t>Seeley Brown.  Developer William Barrett built the house for himself.</t>
  </si>
  <si>
    <t>1988 &amp; 1998 Additions.  Original 1912 Building demolished ?</t>
  </si>
  <si>
    <t>Public cow pasture, citizens could graze their cow for a fee of $0.35 per month.</t>
  </si>
  <si>
    <t>the commons (West Side Park)</t>
  </si>
  <si>
    <t>"A Prayer for Rain" Statue, Johnson Fountain West Side Park</t>
  </si>
  <si>
    <t>Edward Kemeys.  (Art Institute Lions) Benjamin F. Johnson (1818–1894)</t>
  </si>
  <si>
    <t xml:space="preserve">Masonic Temple (Lodge on Hill) </t>
  </si>
  <si>
    <t>George Ramey</t>
  </si>
  <si>
    <t>1983 Renovation.</t>
  </si>
  <si>
    <t>C. Howard Crane &amp; Kenneth Franzheim, George Ramey.  Seats 1,525</t>
  </si>
  <si>
    <t>Bullard &amp; Bullard.  $60,000.  1964 removed interior detailling &amp; new esntrance.</t>
  </si>
  <si>
    <t>Mundie and Jensen</t>
  </si>
  <si>
    <t>First National Bank Building</t>
  </si>
  <si>
    <t>Stone Arch Bridge in Lo Park - NRHP - 1981</t>
  </si>
  <si>
    <t>Old Urbana Cemetery (Leal Park)</t>
  </si>
  <si>
    <t>Bussy's wife first burial.</t>
  </si>
  <si>
    <t>Land donated by Thomas G. Wood and James R. &amp; Lou Emma Scott.</t>
  </si>
  <si>
    <t>1881-1890 Towers &amp; Bells added.  1869 Church cost $35,000.</t>
  </si>
  <si>
    <t>McKinley (Rev. George) Memorial Presbyterian Church</t>
  </si>
  <si>
    <t>Father, Senator Wm. McKinley (1856-1926) who donated funds for the building.</t>
  </si>
  <si>
    <t>Champaign County Courthouse</t>
  </si>
  <si>
    <t>Joseph William Royer</t>
  </si>
  <si>
    <t>Spencer and Temple</t>
  </si>
  <si>
    <t>New Champaign High School (Edison Middle School)</t>
  </si>
  <si>
    <t>Inman Hotel - NRHP 1989</t>
  </si>
  <si>
    <t>Cost $40,500</t>
  </si>
  <si>
    <t>2003 Sold for $756,500</t>
  </si>
  <si>
    <t>School converted into 8 Apartments</t>
  </si>
  <si>
    <t>Joseph W. Royer</t>
  </si>
  <si>
    <t>Illinois Traction Station</t>
  </si>
  <si>
    <t>Illinois Terminal</t>
  </si>
  <si>
    <t>Waiting rooms and retail.</t>
  </si>
  <si>
    <t>first pioneers came to the Urbana area in 1822, when William Tompkins built a home near Boneyard Creek</t>
  </si>
  <si>
    <t>Urbana was founded as the county seat for Champaign County in 1833 with a grant of forty acres from Col. M.W. Busey, who had settled there two years before</t>
  </si>
  <si>
    <t>Both the county and the two cities took their names from Champaign County, Ohio, as State Senator John Vance, who represented the area, came from Urbana, the seat of Ohio’s Champaign County.</t>
  </si>
  <si>
    <t>Urbana was selected as the site for the new “Illinois Industrial University” in 1867</t>
  </si>
  <si>
    <t>supported by a federal land grant offered in the Morris Act of 1862.  it opened in March 2, 1868</t>
  </si>
  <si>
    <t>Urbana also has its own downtown depot, which was built in 1922 by the “Big Four” and operated until termination of train service in 1957. It was converted to the current-day Station Theater in the 1970's,</t>
  </si>
  <si>
    <t>Francis T. Bacon.  1924 moved 114 ft North to it's present site.</t>
  </si>
  <si>
    <t>320 N Chestnut St,.</t>
  </si>
  <si>
    <t>100 N. Chestnut St.</t>
  </si>
  <si>
    <t>Illinois Central Railroad Terminal</t>
  </si>
  <si>
    <t>41 E University Ave.</t>
  </si>
  <si>
    <t>Illinois Central Railroad (IC) Depot    (2015 Black Dog $1m)</t>
  </si>
  <si>
    <t>Spencer and Temple.  Hotel until 1974.</t>
  </si>
  <si>
    <t>17 E University Ave.</t>
  </si>
  <si>
    <t>Junior High School (Champaign Central High School)</t>
  </si>
  <si>
    <t>346 N Neil St. 1986 Final Film</t>
  </si>
  <si>
    <t>1401 W Green St, Urbana</t>
  </si>
  <si>
    <t>111 N Race St, Urbana</t>
  </si>
  <si>
    <t xml:space="preserve">Parks                             </t>
  </si>
  <si>
    <t>Banks</t>
  </si>
  <si>
    <t>Theaters</t>
  </si>
  <si>
    <t>Train Depots</t>
  </si>
  <si>
    <t>Hotels</t>
  </si>
  <si>
    <t>Masonic Temples</t>
  </si>
  <si>
    <t>Municipal Buildings</t>
  </si>
  <si>
    <t>Statue in a Fountain</t>
  </si>
  <si>
    <t>Founded as West Urbana when the Il. Central RR laid its rail track two miles west of downtown Urbana.</t>
  </si>
  <si>
    <t>Incorporated as a city.  Both the city and county name were derived from Champaign County, Ohio.</t>
  </si>
  <si>
    <t>!st Farm Aid Concert - $7M, 80,000 concertgoers in Memorial Stadium</t>
  </si>
  <si>
    <t>Memorial Stadium</t>
  </si>
  <si>
    <t>Virginia Theatre - NRHP 2003  Roger Ebert statue</t>
  </si>
  <si>
    <t>Notable People:  Bonnie Blair, Dick Butkus, Bob Richards, George Will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</si>
</sst>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_);[Red]\(&quot;$&quot;#,##0\)"/>
  </numFmts>
  <fonts count="23" x14ac:knownFonts="1">
    <font>
      <sz val="12"/>
      <color theme="1"/>
      <name val="Calibri"/>
      <family val="2"/>
      <scheme val="minor"/>
    </font>
    <font>
      <b/>
      <u/>
      <sz val="24"/>
      <name val="Arial"/>
      <family val="2"/>
    </font>
    <font>
      <sz val="16"/>
      <name val="Arial"/>
      <family val="2"/>
    </font>
    <font>
      <b/>
      <u/>
      <sz val="16"/>
      <name val="Arial"/>
      <family val="2"/>
    </font>
    <font>
      <sz val="10"/>
      <name val="Arial"/>
      <family val="2"/>
    </font>
    <font>
      <b/>
      <sz val="16"/>
      <name val="Arial"/>
      <family val="2"/>
    </font>
    <font>
      <b/>
      <u/>
      <sz val="24"/>
      <color theme="1"/>
      <name val="Arial"/>
      <family val="2"/>
    </font>
    <font>
      <sz val="16"/>
      <color theme="1"/>
      <name val="Arial"/>
      <family val="2"/>
    </font>
    <font>
      <sz val="12"/>
      <color theme="1"/>
      <name val="Calibri"/>
      <family val="2"/>
    </font>
    <font>
      <b/>
      <u/>
      <sz val="24"/>
      <color rgb="FF000000"/>
      <name val="Arial"/>
      <family val="2"/>
    </font>
    <font>
      <b/>
      <u/>
      <sz val="12"/>
      <color rgb="FF000000"/>
      <name val="Calibri"/>
      <family val="2"/>
    </font>
    <font>
      <sz val="10"/>
      <color rgb="FF000000"/>
      <name val="Helvetica"/>
      <family val="2"/>
    </font>
    <font>
      <sz val="16"/>
      <color rgb="FF000000"/>
      <name val="Helvetica"/>
      <family val="2"/>
    </font>
    <font>
      <b/>
      <sz val="16"/>
      <color rgb="FF000000"/>
      <name val="Helvetica"/>
      <family val="2"/>
    </font>
    <font>
      <b/>
      <u/>
      <sz val="16"/>
      <color rgb="FF000000"/>
      <name val="Helvetica"/>
      <family val="2"/>
    </font>
    <font>
      <sz val="16"/>
      <color theme="1"/>
      <name val="Calibri"/>
      <family val="2"/>
      <scheme val="minor"/>
    </font>
    <font>
      <b/>
      <u/>
      <sz val="20"/>
      <color theme="1"/>
      <name val="Arial"/>
      <family val="2"/>
    </font>
    <font>
      <b/>
      <u/>
      <sz val="20"/>
      <name val="Arial"/>
      <family val="2"/>
    </font>
    <font>
      <sz val="16"/>
      <color rgb="FF202124"/>
      <name val="Arial"/>
      <family val="2"/>
    </font>
    <font>
      <sz val="16"/>
      <color rgb="FF252525"/>
      <name val="Arial"/>
      <family val="2"/>
    </font>
    <font>
      <sz val="16"/>
      <color rgb="FF3C4043"/>
      <name val="Arial"/>
      <family val="2"/>
    </font>
    <font>
      <sz val="16"/>
      <color rgb="FF000000"/>
      <name val="Arial"/>
      <family val="2"/>
    </font>
    <font>
      <sz val="16"/>
      <color rgb="FF333333"/>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40">
    <xf numFmtId="0" fontId="0" fillId="0" borderId="0" xfId="0"/>
    <xf numFmtId="0" fontId="1" fillId="0" borderId="0" xfId="0" applyFont="1" applyAlignment="1">
      <alignment horizontal="centerContinuous"/>
    </xf>
    <xf numFmtId="0" fontId="2" fillId="0" borderId="0" xfId="0" applyFont="1" applyAlignment="1">
      <alignment horizontal="centerContinuous"/>
    </xf>
    <xf numFmtId="0" fontId="3" fillId="0" borderId="0" xfId="0" applyFont="1" applyAlignment="1">
      <alignment horizontal="centerContinuous"/>
    </xf>
    <xf numFmtId="0" fontId="2" fillId="0" borderId="0" xfId="0" applyFont="1"/>
    <xf numFmtId="0" fontId="2" fillId="0" borderId="0" xfId="0" applyFont="1" applyAlignment="1">
      <alignment horizontal="right"/>
    </xf>
    <xf numFmtId="0" fontId="4" fillId="0" borderId="0" xfId="0" applyFont="1"/>
    <xf numFmtId="0" fontId="5" fillId="0" borderId="0" xfId="0" applyFont="1" applyAlignment="1">
      <alignment horizontal="centerContinuous"/>
    </xf>
    <xf numFmtId="0" fontId="3" fillId="0" borderId="0" xfId="0" applyFont="1"/>
    <xf numFmtId="0" fontId="2" fillId="0" borderId="0" xfId="0" quotePrefix="1" applyFont="1" applyAlignment="1">
      <alignment horizontal="right"/>
    </xf>
    <xf numFmtId="0" fontId="2" fillId="0" borderId="0" xfId="0" applyFont="1" applyAlignment="1">
      <alignment horizontal="left"/>
    </xf>
    <xf numFmtId="0" fontId="7" fillId="0" borderId="0" xfId="0" applyFont="1"/>
    <xf numFmtId="3" fontId="7" fillId="0" borderId="0" xfId="0" applyNumberFormat="1" applyFont="1"/>
    <xf numFmtId="6" fontId="7" fillId="0" borderId="0" xfId="0" applyNumberFormat="1" applyFont="1"/>
    <xf numFmtId="0" fontId="7" fillId="0" borderId="0" xfId="0" applyFont="1" applyAlignment="1">
      <alignment horizontal="right"/>
    </xf>
    <xf numFmtId="0" fontId="8" fillId="0" borderId="0" xfId="0" applyFont="1"/>
    <xf numFmtId="0" fontId="11" fillId="0" borderId="0" xfId="0" applyFont="1"/>
    <xf numFmtId="0" fontId="12" fillId="0" borderId="0" xfId="0" applyFont="1"/>
    <xf numFmtId="0" fontId="13" fillId="0" borderId="0" xfId="0" applyFont="1"/>
    <xf numFmtId="0" fontId="14" fillId="0" borderId="0" xfId="0" applyFont="1"/>
    <xf numFmtId="0" fontId="8" fillId="0" borderId="0" xfId="0" applyFont="1" applyAlignment="1">
      <alignment horizontal="centerContinuous"/>
    </xf>
    <xf numFmtId="0" fontId="9" fillId="0" borderId="0" xfId="0" applyFont="1" applyAlignment="1">
      <alignment horizontal="centerContinuous"/>
    </xf>
    <xf numFmtId="0" fontId="10" fillId="0" borderId="0" xfId="0" applyFont="1" applyAlignment="1">
      <alignment horizontal="centerContinuous"/>
    </xf>
    <xf numFmtId="0" fontId="6" fillId="0" borderId="0" xfId="0" applyFont="1" applyAlignment="1">
      <alignment horizontal="right"/>
    </xf>
    <xf numFmtId="0" fontId="9" fillId="0" borderId="0" xfId="0" applyFont="1" applyAlignment="1">
      <alignment horizontal="left" vertical="top"/>
    </xf>
    <xf numFmtId="0" fontId="8" fillId="0" borderId="0" xfId="0" applyFont="1" applyAlignment="1">
      <alignment horizontal="right"/>
    </xf>
    <xf numFmtId="10" fontId="7" fillId="0" borderId="0" xfId="0" applyNumberFormat="1" applyFont="1" applyAlignment="1">
      <alignment horizontal="left"/>
    </xf>
    <xf numFmtId="0" fontId="2" fillId="0" borderId="0" xfId="0" applyFont="1" applyAlignment="1">
      <alignment horizontal="left" vertical="top"/>
    </xf>
    <xf numFmtId="0" fontId="15" fillId="0" borderId="0" xfId="0" applyFont="1"/>
    <xf numFmtId="3" fontId="2" fillId="0" borderId="0" xfId="0" applyNumberFormat="1" applyFont="1"/>
    <xf numFmtId="0" fontId="16" fillId="0" borderId="0" xfId="0" applyFont="1"/>
    <xf numFmtId="0" fontId="17" fillId="0" borderId="0" xfId="0" applyFont="1"/>
    <xf numFmtId="0" fontId="18" fillId="0" borderId="0" xfId="0" applyFont="1"/>
    <xf numFmtId="0" fontId="19" fillId="0" borderId="0" xfId="0" applyFont="1"/>
    <xf numFmtId="0" fontId="20" fillId="0" borderId="0" xfId="0" applyFont="1"/>
    <xf numFmtId="0" fontId="3" fillId="0" borderId="0" xfId="0" quotePrefix="1" applyFont="1" applyAlignment="1">
      <alignment horizontal="left"/>
    </xf>
    <xf numFmtId="0" fontId="21" fillId="0" borderId="0" xfId="0" applyFont="1"/>
    <xf numFmtId="6" fontId="2" fillId="0" borderId="0" xfId="0" applyNumberFormat="1" applyFont="1"/>
    <xf numFmtId="6" fontId="22" fillId="0" borderId="0" xfId="0" applyNumberFormat="1" applyFont="1"/>
    <xf numFmtId="0" fontId="7" fillId="0" borderId="0"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29</xdr:row>
      <xdr:rowOff>0</xdr:rowOff>
    </xdr:from>
    <xdr:to>
      <xdr:col>3</xdr:col>
      <xdr:colOff>7620</xdr:colOff>
      <xdr:row>29</xdr:row>
      <xdr:rowOff>7620</xdr:rowOff>
    </xdr:to>
    <xdr:pic>
      <xdr:nvPicPr>
        <xdr:cNvPr id="2" name="Picture 2" descr="transparent">
          <a:extLst>
            <a:ext uri="{FF2B5EF4-FFF2-40B4-BE49-F238E27FC236}">
              <a16:creationId xmlns:a16="http://schemas.microsoft.com/office/drawing/2014/main" id="{2B391921-A45A-5C44-8AF6-414549DAA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0800" y="4508500"/>
          <a:ext cx="7620" cy="7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29</xdr:row>
      <xdr:rowOff>0</xdr:rowOff>
    </xdr:from>
    <xdr:to>
      <xdr:col>3</xdr:col>
      <xdr:colOff>7620</xdr:colOff>
      <xdr:row>29</xdr:row>
      <xdr:rowOff>7620</xdr:rowOff>
    </xdr:to>
    <xdr:pic>
      <xdr:nvPicPr>
        <xdr:cNvPr id="3" name="Picture 2" descr="transparent">
          <a:extLst>
            <a:ext uri="{FF2B5EF4-FFF2-40B4-BE49-F238E27FC236}">
              <a16:creationId xmlns:a16="http://schemas.microsoft.com/office/drawing/2014/main" id="{BF375AED-75A8-FA40-BA84-D5E53DCEA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0800" y="4508500"/>
          <a:ext cx="7620" cy="7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29</xdr:row>
      <xdr:rowOff>0</xdr:rowOff>
    </xdr:from>
    <xdr:to>
      <xdr:col>3</xdr:col>
      <xdr:colOff>7620</xdr:colOff>
      <xdr:row>29</xdr:row>
      <xdr:rowOff>7620</xdr:rowOff>
    </xdr:to>
    <xdr:pic>
      <xdr:nvPicPr>
        <xdr:cNvPr id="4" name="Picture 2" descr="transparent">
          <a:extLst>
            <a:ext uri="{FF2B5EF4-FFF2-40B4-BE49-F238E27FC236}">
              <a16:creationId xmlns:a16="http://schemas.microsoft.com/office/drawing/2014/main" id="{4006E182-DAAF-D346-BA61-7F2D9D24F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30800" y="4508500"/>
          <a:ext cx="7620" cy="7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3</xdr:col>
      <xdr:colOff>0</xdr:colOff>
      <xdr:row>140</xdr:row>
      <xdr:rowOff>0</xdr:rowOff>
    </xdr:from>
    <xdr:ext cx="7620" cy="7620"/>
    <xdr:pic>
      <xdr:nvPicPr>
        <xdr:cNvPr id="5" name="Picture 2" descr="transparent">
          <a:extLst>
            <a:ext uri="{FF2B5EF4-FFF2-40B4-BE49-F238E27FC236}">
              <a16:creationId xmlns:a16="http://schemas.microsoft.com/office/drawing/2014/main" id="{7F2E8478-D20B-E042-A02E-6A0D13855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3684" y="9224211"/>
          <a:ext cx="7620" cy="7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3</xdr:col>
      <xdr:colOff>0</xdr:colOff>
      <xdr:row>140</xdr:row>
      <xdr:rowOff>0</xdr:rowOff>
    </xdr:from>
    <xdr:ext cx="7620" cy="7620"/>
    <xdr:pic>
      <xdr:nvPicPr>
        <xdr:cNvPr id="6" name="Picture 5" descr="transparent">
          <a:extLst>
            <a:ext uri="{FF2B5EF4-FFF2-40B4-BE49-F238E27FC236}">
              <a16:creationId xmlns:a16="http://schemas.microsoft.com/office/drawing/2014/main" id="{4EF7D37C-C087-9A43-A96A-EF22A9DC8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3684" y="9224211"/>
          <a:ext cx="7620" cy="7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3</xdr:col>
      <xdr:colOff>0</xdr:colOff>
      <xdr:row>140</xdr:row>
      <xdr:rowOff>0</xdr:rowOff>
    </xdr:from>
    <xdr:ext cx="7620" cy="7620"/>
    <xdr:pic>
      <xdr:nvPicPr>
        <xdr:cNvPr id="7" name="Picture 2" descr="transparent">
          <a:extLst>
            <a:ext uri="{FF2B5EF4-FFF2-40B4-BE49-F238E27FC236}">
              <a16:creationId xmlns:a16="http://schemas.microsoft.com/office/drawing/2014/main" id="{8248966C-3111-B446-BF1B-5D0F5F0DA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3684" y="9224211"/>
          <a:ext cx="7620" cy="7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3</xdr:col>
      <xdr:colOff>0</xdr:colOff>
      <xdr:row>140</xdr:row>
      <xdr:rowOff>0</xdr:rowOff>
    </xdr:from>
    <xdr:ext cx="7620" cy="7620"/>
    <xdr:pic>
      <xdr:nvPicPr>
        <xdr:cNvPr id="8" name="Picture 2" descr="transparent">
          <a:extLst>
            <a:ext uri="{FF2B5EF4-FFF2-40B4-BE49-F238E27FC236}">
              <a16:creationId xmlns:a16="http://schemas.microsoft.com/office/drawing/2014/main" id="{67C79CF0-0EE2-D143-B4DD-C273A5131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3684" y="9224211"/>
          <a:ext cx="7620" cy="7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3</xdr:col>
      <xdr:colOff>0</xdr:colOff>
      <xdr:row>140</xdr:row>
      <xdr:rowOff>0</xdr:rowOff>
    </xdr:from>
    <xdr:ext cx="7620" cy="7620"/>
    <xdr:pic>
      <xdr:nvPicPr>
        <xdr:cNvPr id="9" name="Picture 8" descr="transparent">
          <a:extLst>
            <a:ext uri="{FF2B5EF4-FFF2-40B4-BE49-F238E27FC236}">
              <a16:creationId xmlns:a16="http://schemas.microsoft.com/office/drawing/2014/main" id="{EE35E5CD-5C4D-EC41-8014-44AFCA828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3684" y="9224211"/>
          <a:ext cx="7620" cy="7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3</xdr:col>
      <xdr:colOff>0</xdr:colOff>
      <xdr:row>140</xdr:row>
      <xdr:rowOff>0</xdr:rowOff>
    </xdr:from>
    <xdr:ext cx="7620" cy="7620"/>
    <xdr:pic>
      <xdr:nvPicPr>
        <xdr:cNvPr id="10" name="Picture 2" descr="transparent">
          <a:extLst>
            <a:ext uri="{FF2B5EF4-FFF2-40B4-BE49-F238E27FC236}">
              <a16:creationId xmlns:a16="http://schemas.microsoft.com/office/drawing/2014/main" id="{B7912D33-FBD7-124F-A1B5-6853240D7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3684" y="9224211"/>
          <a:ext cx="7620" cy="7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88595-B186-7044-8F8D-E1732B35EE67}">
  <sheetPr>
    <pageSetUpPr fitToPage="1"/>
  </sheetPr>
  <dimension ref="A1:I168"/>
  <sheetViews>
    <sheetView tabSelected="1" zoomScale="76" zoomScaleNormal="76" workbookViewId="0">
      <selection sqref="A1:I51"/>
    </sheetView>
  </sheetViews>
  <sheetFormatPr baseColWidth="10" defaultRowHeight="16" x14ac:dyDescent="0.2"/>
  <cols>
    <col min="1" max="1" width="10.83203125" customWidth="1"/>
    <col min="2" max="2" width="46.83203125" customWidth="1"/>
    <col min="3" max="3" width="27.5" customWidth="1"/>
    <col min="4" max="4" width="36.83203125" customWidth="1"/>
    <col min="5" max="5" width="13.83203125" customWidth="1"/>
    <col min="6" max="6" width="15" customWidth="1"/>
    <col min="7" max="7" width="17.1640625" customWidth="1"/>
    <col min="8" max="8" width="16.1640625" customWidth="1"/>
    <col min="9" max="9" width="78.83203125" customWidth="1"/>
  </cols>
  <sheetData>
    <row r="1" spans="1:9" ht="30" x14ac:dyDescent="0.3">
      <c r="A1" s="1" t="s">
        <v>38</v>
      </c>
      <c r="B1" s="2"/>
      <c r="C1" s="2"/>
      <c r="D1" s="2"/>
      <c r="E1" s="2"/>
      <c r="F1" s="2"/>
      <c r="G1" s="2"/>
      <c r="H1" s="2"/>
    </row>
    <row r="2" spans="1:9" ht="45" customHeight="1" x14ac:dyDescent="0.2">
      <c r="A2" s="3"/>
      <c r="B2" s="2"/>
      <c r="C2" s="2"/>
      <c r="D2" s="2"/>
      <c r="E2" s="2"/>
      <c r="F2" s="2"/>
      <c r="G2" s="2"/>
      <c r="H2" s="2"/>
    </row>
    <row r="3" spans="1:9" ht="20" x14ac:dyDescent="0.2">
      <c r="C3" s="11"/>
      <c r="E3" s="11"/>
      <c r="F3" s="11">
        <v>1860</v>
      </c>
      <c r="G3" s="12">
        <v>1727</v>
      </c>
      <c r="H3" s="11" t="s">
        <v>18</v>
      </c>
      <c r="I3" s="26">
        <v>0.67800000000000005</v>
      </c>
    </row>
    <row r="4" spans="1:9" ht="20" x14ac:dyDescent="0.2">
      <c r="A4" s="11">
        <v>1855</v>
      </c>
      <c r="B4" s="11" t="s">
        <v>223</v>
      </c>
      <c r="C4" s="11"/>
      <c r="D4" s="11"/>
      <c r="E4" s="11"/>
      <c r="F4" s="11">
        <v>1910</v>
      </c>
      <c r="G4" s="12">
        <v>12421</v>
      </c>
      <c r="H4" s="11" t="s">
        <v>19</v>
      </c>
      <c r="I4" s="26">
        <v>0.15620000000000001</v>
      </c>
    </row>
    <row r="5" spans="1:9" ht="20" x14ac:dyDescent="0.2">
      <c r="A5" s="11">
        <v>1860</v>
      </c>
      <c r="B5" s="11" t="s">
        <v>224</v>
      </c>
      <c r="C5" s="11"/>
      <c r="D5" s="11"/>
      <c r="E5" s="11"/>
      <c r="F5" s="11">
        <v>1950</v>
      </c>
      <c r="G5" s="12">
        <v>39563</v>
      </c>
      <c r="H5" s="11" t="s">
        <v>21</v>
      </c>
      <c r="I5" s="26">
        <v>6.3E-2</v>
      </c>
    </row>
    <row r="6" spans="1:9" ht="20" x14ac:dyDescent="0.2">
      <c r="A6" s="11">
        <v>1985</v>
      </c>
      <c r="B6" s="11" t="s">
        <v>225</v>
      </c>
      <c r="C6" s="11"/>
      <c r="D6" s="11"/>
      <c r="E6" s="11"/>
      <c r="F6" s="11">
        <v>1990</v>
      </c>
      <c r="G6" s="12">
        <v>63502</v>
      </c>
      <c r="H6" s="11" t="s">
        <v>20</v>
      </c>
      <c r="I6" s="26">
        <v>0.106</v>
      </c>
    </row>
    <row r="7" spans="1:9" ht="20" x14ac:dyDescent="0.2">
      <c r="A7" s="11"/>
      <c r="B7" s="4"/>
      <c r="C7" s="11"/>
      <c r="D7" s="11"/>
      <c r="E7" s="11"/>
      <c r="F7" s="14">
        <v>2019</v>
      </c>
      <c r="G7" s="12">
        <v>88909</v>
      </c>
      <c r="H7" s="11" t="s">
        <v>22</v>
      </c>
      <c r="I7" s="26">
        <v>2.8000000000000001E-2</v>
      </c>
    </row>
    <row r="8" spans="1:9" ht="20" x14ac:dyDescent="0.2">
      <c r="A8" s="11"/>
      <c r="B8" s="11"/>
      <c r="C8" s="11"/>
      <c r="D8" s="11"/>
      <c r="E8" s="11"/>
      <c r="F8" s="11"/>
      <c r="G8" s="11"/>
      <c r="H8" s="11"/>
      <c r="I8" s="39"/>
    </row>
    <row r="9" spans="1:9" ht="20" x14ac:dyDescent="0.2">
      <c r="A9" s="11" t="s">
        <v>228</v>
      </c>
      <c r="D9" s="11"/>
      <c r="E9" s="11"/>
      <c r="F9" s="14" t="s">
        <v>23</v>
      </c>
      <c r="G9" s="13">
        <v>41403</v>
      </c>
      <c r="H9" s="11" t="s">
        <v>15</v>
      </c>
      <c r="I9" s="26">
        <f>SUM(I3:I8)</f>
        <v>1.0312000000000001</v>
      </c>
    </row>
    <row r="10" spans="1:9" ht="20" x14ac:dyDescent="0.2">
      <c r="A10" s="4"/>
      <c r="B10" s="4"/>
      <c r="C10" s="4"/>
      <c r="D10" s="4"/>
      <c r="E10" s="4"/>
      <c r="F10" s="4"/>
      <c r="G10" s="11"/>
      <c r="H10" s="11"/>
      <c r="I10" s="11"/>
    </row>
    <row r="11" spans="1:9" ht="25" x14ac:dyDescent="0.25">
      <c r="A11" s="4"/>
      <c r="B11" s="30" t="s">
        <v>41</v>
      </c>
      <c r="C11" s="4"/>
      <c r="D11" s="4"/>
      <c r="E11" s="4"/>
      <c r="F11" s="6"/>
      <c r="G11" s="6"/>
      <c r="H11" s="4"/>
    </row>
    <row r="12" spans="1:9" ht="20" x14ac:dyDescent="0.2">
      <c r="A12" s="4"/>
      <c r="B12" s="4"/>
      <c r="C12" s="4"/>
      <c r="D12" s="4"/>
      <c r="E12" s="4"/>
      <c r="F12" s="7" t="s">
        <v>0</v>
      </c>
      <c r="G12" s="7"/>
      <c r="H12" s="4"/>
    </row>
    <row r="13" spans="1:9" ht="20" x14ac:dyDescent="0.2">
      <c r="A13" s="4"/>
      <c r="B13" s="8" t="s">
        <v>1</v>
      </c>
      <c r="C13" s="8"/>
      <c r="D13" s="8" t="s">
        <v>2</v>
      </c>
      <c r="E13" s="8" t="s">
        <v>3</v>
      </c>
      <c r="F13" s="8" t="s">
        <v>4</v>
      </c>
      <c r="G13" s="8" t="s">
        <v>5</v>
      </c>
      <c r="H13" s="8" t="s">
        <v>6</v>
      </c>
    </row>
    <row r="14" spans="1:9" ht="10" customHeight="1" x14ac:dyDescent="0.2">
      <c r="A14" s="4"/>
      <c r="C14" s="11"/>
      <c r="D14" s="11"/>
      <c r="E14" s="11"/>
      <c r="F14" s="11"/>
      <c r="G14" s="11"/>
      <c r="H14" s="11"/>
      <c r="I14" s="11"/>
    </row>
    <row r="15" spans="1:9" ht="20" x14ac:dyDescent="0.2">
      <c r="A15" s="4"/>
      <c r="B15" s="11" t="s">
        <v>153</v>
      </c>
      <c r="C15" s="11"/>
      <c r="D15" s="11" t="s">
        <v>154</v>
      </c>
      <c r="E15" s="11">
        <v>61820</v>
      </c>
      <c r="F15" s="11"/>
      <c r="G15" s="11"/>
      <c r="H15" s="11"/>
      <c r="I15" s="11"/>
    </row>
    <row r="16" spans="1:9" ht="20" x14ac:dyDescent="0.2">
      <c r="A16" s="4"/>
      <c r="B16" s="11" t="s">
        <v>150</v>
      </c>
      <c r="C16" s="11"/>
      <c r="D16" s="11" t="s">
        <v>151</v>
      </c>
      <c r="E16" s="11">
        <v>61820</v>
      </c>
      <c r="F16" s="11"/>
      <c r="G16" s="11"/>
      <c r="H16" s="11" t="s">
        <v>152</v>
      </c>
      <c r="I16" s="11"/>
    </row>
    <row r="17" spans="1:9" ht="20" x14ac:dyDescent="0.2">
      <c r="A17" s="4">
        <v>1</v>
      </c>
      <c r="B17" s="4" t="s">
        <v>62</v>
      </c>
      <c r="C17" s="4"/>
      <c r="D17" s="4" t="s">
        <v>63</v>
      </c>
      <c r="E17" s="4">
        <v>61820</v>
      </c>
      <c r="F17" s="5">
        <v>1915</v>
      </c>
      <c r="G17" s="5">
        <v>1916</v>
      </c>
      <c r="H17" s="37" t="s">
        <v>190</v>
      </c>
      <c r="I17" s="11"/>
    </row>
    <row r="18" spans="1:9" ht="20" x14ac:dyDescent="0.2">
      <c r="A18" s="4">
        <f t="shared" ref="A18:A40" si="0">1+A17</f>
        <v>2</v>
      </c>
      <c r="B18" s="4" t="s">
        <v>183</v>
      </c>
      <c r="C18" s="4"/>
      <c r="D18" s="4" t="s">
        <v>149</v>
      </c>
      <c r="E18" s="4">
        <v>61820</v>
      </c>
      <c r="F18" s="5">
        <v>1911</v>
      </c>
      <c r="G18" s="5">
        <v>1912</v>
      </c>
      <c r="H18" s="4" t="s">
        <v>184</v>
      </c>
    </row>
    <row r="19" spans="1:9" ht="21" x14ac:dyDescent="0.25">
      <c r="A19" s="4">
        <f t="shared" si="0"/>
        <v>3</v>
      </c>
      <c r="B19" s="4" t="s">
        <v>136</v>
      </c>
      <c r="D19" s="34" t="s">
        <v>142</v>
      </c>
      <c r="E19" s="4">
        <v>61820</v>
      </c>
      <c r="F19" s="28">
        <v>1891</v>
      </c>
      <c r="G19" s="28">
        <v>1901</v>
      </c>
      <c r="H19" s="11" t="s">
        <v>181</v>
      </c>
    </row>
    <row r="20" spans="1:9" ht="20" x14ac:dyDescent="0.2">
      <c r="A20" s="4">
        <f t="shared" si="0"/>
        <v>4</v>
      </c>
      <c r="B20" s="36" t="s">
        <v>188</v>
      </c>
      <c r="D20" s="11" t="s">
        <v>162</v>
      </c>
      <c r="E20" s="11">
        <v>61820</v>
      </c>
      <c r="F20" s="11">
        <v>1914</v>
      </c>
      <c r="G20" s="11"/>
      <c r="H20" s="11" t="s">
        <v>187</v>
      </c>
      <c r="I20" s="11"/>
    </row>
    <row r="21" spans="1:9" ht="20" x14ac:dyDescent="0.2">
      <c r="A21" s="4">
        <f t="shared" si="0"/>
        <v>5</v>
      </c>
      <c r="B21" s="36" t="s">
        <v>163</v>
      </c>
      <c r="D21" s="11" t="s">
        <v>164</v>
      </c>
      <c r="E21" s="11">
        <v>61820</v>
      </c>
      <c r="F21" s="11">
        <v>1867</v>
      </c>
      <c r="G21" s="11"/>
      <c r="H21" s="11" t="s">
        <v>165</v>
      </c>
      <c r="I21" s="11"/>
    </row>
    <row r="22" spans="1:9" ht="20" x14ac:dyDescent="0.2">
      <c r="A22" s="4">
        <f t="shared" si="0"/>
        <v>6</v>
      </c>
      <c r="B22" s="4" t="s">
        <v>81</v>
      </c>
      <c r="C22" s="4"/>
      <c r="D22" s="4" t="s">
        <v>61</v>
      </c>
      <c r="E22" s="4">
        <v>61820</v>
      </c>
      <c r="F22" s="5">
        <v>1920</v>
      </c>
      <c r="G22" s="4">
        <v>1924</v>
      </c>
      <c r="H22" s="4" t="s">
        <v>173</v>
      </c>
    </row>
    <row r="23" spans="1:9" ht="20" x14ac:dyDescent="0.2">
      <c r="A23" s="4">
        <f t="shared" si="0"/>
        <v>7</v>
      </c>
      <c r="B23" s="4" t="s">
        <v>211</v>
      </c>
      <c r="C23" s="4"/>
      <c r="D23" s="4" t="s">
        <v>78</v>
      </c>
      <c r="E23" s="4">
        <v>61820</v>
      </c>
      <c r="F23" s="5">
        <v>1934</v>
      </c>
      <c r="G23" s="5">
        <v>1935</v>
      </c>
      <c r="H23" s="4" t="s">
        <v>161</v>
      </c>
    </row>
    <row r="24" spans="1:9" ht="20" x14ac:dyDescent="0.2">
      <c r="A24" s="4">
        <f t="shared" si="0"/>
        <v>8</v>
      </c>
      <c r="B24" s="11" t="s">
        <v>168</v>
      </c>
      <c r="C24" s="11"/>
      <c r="D24" s="11" t="s">
        <v>90</v>
      </c>
      <c r="E24" s="11">
        <v>61820</v>
      </c>
      <c r="F24" s="11">
        <v>1859</v>
      </c>
      <c r="G24" s="11">
        <v>1861</v>
      </c>
      <c r="H24" s="11" t="s">
        <v>167</v>
      </c>
      <c r="I24" s="11"/>
    </row>
    <row r="25" spans="1:9" ht="20" x14ac:dyDescent="0.2">
      <c r="A25" s="4">
        <f t="shared" si="0"/>
        <v>9</v>
      </c>
      <c r="B25" s="11" t="s">
        <v>169</v>
      </c>
      <c r="C25" s="11"/>
      <c r="D25" s="11" t="s">
        <v>90</v>
      </c>
      <c r="E25" s="11">
        <v>61820</v>
      </c>
      <c r="F25" s="11">
        <v>1899</v>
      </c>
      <c r="G25" s="11"/>
      <c r="H25" s="11" t="s">
        <v>170</v>
      </c>
      <c r="I25" s="11"/>
    </row>
    <row r="26" spans="1:9" ht="20" x14ac:dyDescent="0.2">
      <c r="A26" s="4">
        <f t="shared" si="0"/>
        <v>10</v>
      </c>
      <c r="B26" s="4" t="s">
        <v>227</v>
      </c>
      <c r="C26" s="11"/>
      <c r="D26" s="11" t="s">
        <v>102</v>
      </c>
      <c r="E26" s="11">
        <v>61820</v>
      </c>
      <c r="F26" s="5"/>
      <c r="G26" s="4">
        <v>1921</v>
      </c>
      <c r="H26" s="4" t="s">
        <v>174</v>
      </c>
    </row>
    <row r="27" spans="1:9" ht="20" x14ac:dyDescent="0.2">
      <c r="A27" s="4">
        <f t="shared" si="0"/>
        <v>11</v>
      </c>
      <c r="B27" s="4" t="s">
        <v>57</v>
      </c>
      <c r="C27" s="4"/>
      <c r="D27" s="4" t="s">
        <v>77</v>
      </c>
      <c r="E27" s="4">
        <v>61820</v>
      </c>
      <c r="F27" s="5">
        <v>1906</v>
      </c>
      <c r="G27" s="5"/>
      <c r="H27" s="4" t="s">
        <v>175</v>
      </c>
    </row>
    <row r="28" spans="1:9" ht="20" x14ac:dyDescent="0.2">
      <c r="A28" s="4">
        <f t="shared" si="0"/>
        <v>12</v>
      </c>
      <c r="B28" s="4" t="s">
        <v>54</v>
      </c>
      <c r="C28" s="4"/>
      <c r="D28" s="4" t="s">
        <v>148</v>
      </c>
      <c r="E28" s="4">
        <v>61820</v>
      </c>
      <c r="F28" s="5">
        <v>1869</v>
      </c>
      <c r="G28" s="4"/>
      <c r="H28" s="37" t="s">
        <v>182</v>
      </c>
    </row>
    <row r="29" spans="1:9" ht="20" x14ac:dyDescent="0.2">
      <c r="A29" s="4">
        <f t="shared" si="0"/>
        <v>13</v>
      </c>
      <c r="B29" s="4" t="s">
        <v>171</v>
      </c>
      <c r="C29" s="11"/>
      <c r="D29" s="11" t="s">
        <v>87</v>
      </c>
      <c r="E29" s="11">
        <v>61820</v>
      </c>
      <c r="F29" s="5">
        <v>1912</v>
      </c>
      <c r="G29" s="5">
        <v>1913</v>
      </c>
      <c r="H29" s="33" t="s">
        <v>86</v>
      </c>
      <c r="I29" s="11"/>
    </row>
    <row r="30" spans="1:9" ht="20" x14ac:dyDescent="0.2">
      <c r="A30" s="4">
        <f t="shared" si="0"/>
        <v>14</v>
      </c>
      <c r="B30" s="4" t="s">
        <v>192</v>
      </c>
      <c r="C30" s="4"/>
      <c r="D30" s="4" t="s">
        <v>91</v>
      </c>
      <c r="E30" s="4">
        <v>61820</v>
      </c>
      <c r="F30" s="5"/>
      <c r="G30" s="5"/>
      <c r="H30" s="38" t="s">
        <v>191</v>
      </c>
    </row>
    <row r="31" spans="1:9" ht="21" x14ac:dyDescent="0.25">
      <c r="A31" s="4">
        <f t="shared" si="0"/>
        <v>15</v>
      </c>
      <c r="B31" s="4" t="s">
        <v>157</v>
      </c>
      <c r="C31" s="4"/>
      <c r="D31" s="4" t="s">
        <v>212</v>
      </c>
      <c r="E31" s="4">
        <v>61820</v>
      </c>
      <c r="F31" s="28">
        <v>1914</v>
      </c>
      <c r="G31" s="28"/>
      <c r="H31" s="11" t="s">
        <v>158</v>
      </c>
      <c r="I31" s="28"/>
    </row>
    <row r="32" spans="1:9" ht="20" x14ac:dyDescent="0.2">
      <c r="A32" s="4">
        <f t="shared" si="0"/>
        <v>16</v>
      </c>
      <c r="B32" s="11" t="s">
        <v>177</v>
      </c>
      <c r="C32" s="11"/>
      <c r="D32" s="11" t="s">
        <v>93</v>
      </c>
      <c r="E32" s="4">
        <v>61820</v>
      </c>
      <c r="F32" s="5">
        <v>1909</v>
      </c>
      <c r="G32" s="4">
        <v>1910</v>
      </c>
      <c r="H32" s="11" t="s">
        <v>176</v>
      </c>
    </row>
    <row r="33" spans="1:9" ht="20" x14ac:dyDescent="0.2">
      <c r="A33" s="4">
        <f t="shared" si="0"/>
        <v>17</v>
      </c>
      <c r="B33" s="4" t="s">
        <v>83</v>
      </c>
      <c r="C33" s="11"/>
      <c r="D33" s="11" t="s">
        <v>92</v>
      </c>
      <c r="E33" s="11">
        <v>61820</v>
      </c>
      <c r="F33" s="5">
        <v>1935</v>
      </c>
      <c r="G33" s="4">
        <v>1937</v>
      </c>
      <c r="H33" s="11" t="s">
        <v>172</v>
      </c>
    </row>
    <row r="34" spans="1:9" ht="20" x14ac:dyDescent="0.2">
      <c r="A34" s="4">
        <f t="shared" si="0"/>
        <v>18</v>
      </c>
      <c r="B34" s="36" t="s">
        <v>189</v>
      </c>
      <c r="D34" s="11" t="s">
        <v>210</v>
      </c>
      <c r="E34" s="11">
        <v>61820</v>
      </c>
      <c r="F34" s="11">
        <v>1915</v>
      </c>
      <c r="G34" s="11"/>
      <c r="H34" s="11" t="s">
        <v>209</v>
      </c>
      <c r="I34" s="11"/>
    </row>
    <row r="35" spans="1:9" ht="20" x14ac:dyDescent="0.2">
      <c r="A35" s="4">
        <f t="shared" si="0"/>
        <v>19</v>
      </c>
      <c r="B35" s="4" t="s">
        <v>194</v>
      </c>
      <c r="C35" s="4"/>
      <c r="D35" s="34" t="s">
        <v>207</v>
      </c>
      <c r="E35" s="4">
        <v>61820</v>
      </c>
      <c r="F35" s="5">
        <v>1913</v>
      </c>
      <c r="G35" s="4"/>
      <c r="H35" s="4" t="s">
        <v>193</v>
      </c>
    </row>
    <row r="36" spans="1:9" ht="20" x14ac:dyDescent="0.2">
      <c r="A36" s="4">
        <f t="shared" si="0"/>
        <v>20</v>
      </c>
      <c r="B36" s="4" t="s">
        <v>208</v>
      </c>
      <c r="C36" s="4"/>
      <c r="D36" s="4" t="s">
        <v>204</v>
      </c>
      <c r="E36" s="4">
        <v>61820</v>
      </c>
      <c r="F36" s="4">
        <v>1898</v>
      </c>
      <c r="G36" s="5">
        <v>1899</v>
      </c>
      <c r="H36" s="4" t="s">
        <v>203</v>
      </c>
    </row>
    <row r="37" spans="1:9" ht="20" x14ac:dyDescent="0.2">
      <c r="A37" s="4">
        <f t="shared" si="0"/>
        <v>21</v>
      </c>
      <c r="B37" s="4" t="s">
        <v>206</v>
      </c>
      <c r="C37" s="4"/>
      <c r="D37" s="4" t="s">
        <v>205</v>
      </c>
      <c r="E37" s="4">
        <v>61820</v>
      </c>
      <c r="F37" s="4"/>
      <c r="G37" s="5">
        <v>1924</v>
      </c>
      <c r="H37" s="4"/>
    </row>
    <row r="38" spans="1:9" ht="20" x14ac:dyDescent="0.2">
      <c r="A38" s="4">
        <f t="shared" si="0"/>
        <v>22</v>
      </c>
      <c r="B38" s="4" t="s">
        <v>195</v>
      </c>
      <c r="C38" s="4"/>
      <c r="D38" s="4" t="s">
        <v>82</v>
      </c>
      <c r="E38" s="4">
        <v>61820</v>
      </c>
      <c r="F38" s="5">
        <v>1999</v>
      </c>
      <c r="G38" s="5"/>
      <c r="H38" s="4" t="s">
        <v>196</v>
      </c>
    </row>
    <row r="39" spans="1:9" ht="21" x14ac:dyDescent="0.25">
      <c r="A39" s="4">
        <f t="shared" si="0"/>
        <v>23</v>
      </c>
      <c r="B39" s="4" t="s">
        <v>160</v>
      </c>
      <c r="C39" s="4"/>
      <c r="D39" s="4" t="s">
        <v>103</v>
      </c>
      <c r="E39" s="4">
        <v>61820</v>
      </c>
      <c r="F39" s="28">
        <v>1856</v>
      </c>
      <c r="G39" s="28"/>
      <c r="H39" s="11" t="s">
        <v>159</v>
      </c>
    </row>
    <row r="40" spans="1:9" ht="21" x14ac:dyDescent="0.25">
      <c r="A40" s="4">
        <f t="shared" si="0"/>
        <v>24</v>
      </c>
      <c r="B40" s="11" t="s">
        <v>140</v>
      </c>
      <c r="C40" s="11"/>
      <c r="D40" s="11" t="s">
        <v>104</v>
      </c>
      <c r="E40" s="11">
        <v>61820</v>
      </c>
      <c r="F40" s="28"/>
      <c r="G40" s="28">
        <v>1860</v>
      </c>
      <c r="H40" s="11" t="s">
        <v>178</v>
      </c>
    </row>
    <row r="41" spans="1:9" ht="21" x14ac:dyDescent="0.25">
      <c r="A41" s="4"/>
      <c r="B41" s="4" t="s">
        <v>145</v>
      </c>
      <c r="D41" s="11" t="s">
        <v>147</v>
      </c>
      <c r="E41" s="4">
        <v>61820</v>
      </c>
      <c r="F41" s="28"/>
      <c r="G41" s="28"/>
      <c r="H41" s="4" t="s">
        <v>146</v>
      </c>
    </row>
    <row r="42" spans="1:9" ht="20" x14ac:dyDescent="0.2">
      <c r="A42" s="4"/>
      <c r="B42" s="4" t="s">
        <v>143</v>
      </c>
      <c r="C42" s="4"/>
      <c r="D42" s="4" t="s">
        <v>213</v>
      </c>
      <c r="E42" s="4">
        <v>61801</v>
      </c>
      <c r="F42" s="5"/>
      <c r="G42" s="4"/>
      <c r="H42" s="4" t="s">
        <v>144</v>
      </c>
    </row>
    <row r="43" spans="1:9" ht="20" x14ac:dyDescent="0.2">
      <c r="A43" s="4"/>
      <c r="B43" s="4" t="s">
        <v>155</v>
      </c>
      <c r="C43" s="11"/>
      <c r="D43" s="4" t="s">
        <v>213</v>
      </c>
      <c r="E43" s="4">
        <v>61801</v>
      </c>
      <c r="F43" s="5"/>
      <c r="G43" s="4"/>
      <c r="H43" s="4" t="s">
        <v>144</v>
      </c>
      <c r="I43" s="11"/>
    </row>
    <row r="44" spans="1:9" ht="20" x14ac:dyDescent="0.2">
      <c r="A44" s="4"/>
      <c r="B44" s="4" t="s">
        <v>124</v>
      </c>
      <c r="C44" s="4"/>
      <c r="D44" s="4" t="s">
        <v>214</v>
      </c>
      <c r="E44" s="4">
        <v>61801</v>
      </c>
      <c r="F44" s="5"/>
      <c r="G44" s="5"/>
      <c r="H44" s="4" t="s">
        <v>126</v>
      </c>
    </row>
    <row r="45" spans="1:9" ht="20" x14ac:dyDescent="0.2">
      <c r="A45" s="4"/>
      <c r="B45" s="4"/>
      <c r="C45" s="4"/>
      <c r="D45" s="4"/>
      <c r="E45" s="4"/>
      <c r="F45" s="5"/>
      <c r="G45" s="5"/>
      <c r="H45" s="4"/>
    </row>
    <row r="46" spans="1:9" ht="20" x14ac:dyDescent="0.2">
      <c r="A46" s="4">
        <v>5</v>
      </c>
      <c r="B46" s="4" t="s">
        <v>7</v>
      </c>
      <c r="C46" s="4"/>
      <c r="D46" s="5" t="s">
        <v>30</v>
      </c>
      <c r="E46" s="4">
        <v>4.57</v>
      </c>
      <c r="F46" s="4" t="s">
        <v>37</v>
      </c>
      <c r="G46" s="4">
        <v>2</v>
      </c>
      <c r="H46" s="4" t="s">
        <v>216</v>
      </c>
    </row>
    <row r="47" spans="1:9" ht="20" x14ac:dyDescent="0.2">
      <c r="A47" s="4">
        <v>3</v>
      </c>
      <c r="B47" s="4" t="s">
        <v>8</v>
      </c>
      <c r="C47" s="4"/>
      <c r="D47" s="5"/>
      <c r="E47" s="6"/>
      <c r="F47" s="8"/>
      <c r="G47" s="4">
        <v>1</v>
      </c>
      <c r="H47" s="4" t="s">
        <v>219</v>
      </c>
    </row>
    <row r="48" spans="1:9" ht="20" x14ac:dyDescent="0.2">
      <c r="A48" s="4">
        <v>3</v>
      </c>
      <c r="B48" s="4" t="s">
        <v>215</v>
      </c>
      <c r="C48" s="5" t="s">
        <v>25</v>
      </c>
      <c r="D48" s="4" t="s">
        <v>88</v>
      </c>
      <c r="E48" s="6"/>
      <c r="F48" s="8"/>
      <c r="G48" s="4">
        <v>1</v>
      </c>
      <c r="H48" s="4" t="s">
        <v>220</v>
      </c>
    </row>
    <row r="49" spans="1:9" ht="20" x14ac:dyDescent="0.2">
      <c r="A49" s="4">
        <v>4</v>
      </c>
      <c r="B49" s="4" t="s">
        <v>218</v>
      </c>
      <c r="C49" s="5" t="s">
        <v>26</v>
      </c>
      <c r="D49" s="4" t="s">
        <v>85</v>
      </c>
      <c r="E49" s="6"/>
      <c r="F49" s="8"/>
      <c r="G49" s="4">
        <v>1</v>
      </c>
      <c r="H49" s="4" t="s">
        <v>221</v>
      </c>
    </row>
    <row r="50" spans="1:9" ht="21" x14ac:dyDescent="0.25">
      <c r="A50" s="4">
        <v>2</v>
      </c>
      <c r="B50" s="10" t="s">
        <v>217</v>
      </c>
      <c r="C50" s="5" t="s">
        <v>27</v>
      </c>
      <c r="D50" s="4" t="s">
        <v>89</v>
      </c>
      <c r="E50" s="6"/>
      <c r="F50" s="8"/>
      <c r="G50" s="28">
        <v>1</v>
      </c>
      <c r="H50" s="4" t="s">
        <v>222</v>
      </c>
    </row>
    <row r="51" spans="1:9" ht="20" x14ac:dyDescent="0.2">
      <c r="A51" s="4">
        <v>1</v>
      </c>
      <c r="B51" s="4" t="s">
        <v>36</v>
      </c>
      <c r="C51" s="5" t="s">
        <v>28</v>
      </c>
      <c r="D51" s="4" t="s">
        <v>84</v>
      </c>
      <c r="E51" s="6"/>
      <c r="F51" s="8"/>
      <c r="G51" s="4">
        <f>SUM(A46:A51)+SUM(G46:G50)</f>
        <v>24</v>
      </c>
      <c r="H51" s="4" t="s">
        <v>15</v>
      </c>
    </row>
    <row r="52" spans="1:9" ht="20" x14ac:dyDescent="0.2">
      <c r="A52" s="4"/>
      <c r="B52" s="4"/>
      <c r="C52" s="5"/>
      <c r="D52" s="4"/>
      <c r="E52" s="6"/>
      <c r="F52" s="8"/>
      <c r="G52" s="4"/>
      <c r="H52" s="4"/>
    </row>
    <row r="53" spans="1:9" ht="20" x14ac:dyDescent="0.2">
      <c r="A53" s="4"/>
      <c r="B53" s="8" t="s">
        <v>41</v>
      </c>
      <c r="C53" s="35" t="s">
        <v>141</v>
      </c>
      <c r="D53" s="4"/>
      <c r="E53" s="6"/>
      <c r="F53" s="8"/>
      <c r="G53" s="4"/>
      <c r="H53" s="4"/>
    </row>
    <row r="54" spans="1:9" ht="10" customHeight="1" x14ac:dyDescent="0.2">
      <c r="A54" s="4"/>
      <c r="B54" s="4"/>
      <c r="C54" s="5"/>
      <c r="D54" s="4"/>
      <c r="E54" s="6"/>
      <c r="F54" s="8"/>
      <c r="G54" s="4"/>
      <c r="H54" s="4"/>
    </row>
    <row r="55" spans="1:9" ht="20" x14ac:dyDescent="0.2">
      <c r="A55" s="4">
        <v>1</v>
      </c>
      <c r="B55" s="4" t="s">
        <v>49</v>
      </c>
      <c r="C55" s="4"/>
      <c r="D55" s="4" t="s">
        <v>50</v>
      </c>
      <c r="E55" s="4">
        <v>61820</v>
      </c>
      <c r="F55" s="5"/>
      <c r="G55" s="4"/>
      <c r="H55" s="4" t="s">
        <v>139</v>
      </c>
    </row>
    <row r="56" spans="1:9" ht="20" x14ac:dyDescent="0.2">
      <c r="A56" s="4">
        <f t="shared" ref="A56:A57" si="1">1+A55</f>
        <v>2</v>
      </c>
      <c r="B56" s="4" t="s">
        <v>45</v>
      </c>
      <c r="C56" s="4"/>
      <c r="D56" s="4" t="s">
        <v>46</v>
      </c>
      <c r="E56" s="4">
        <v>61820</v>
      </c>
      <c r="F56" s="5"/>
      <c r="G56" s="5"/>
      <c r="H56" s="4" t="s">
        <v>137</v>
      </c>
    </row>
    <row r="57" spans="1:9" ht="20" x14ac:dyDescent="0.2">
      <c r="A57" s="4">
        <f t="shared" si="1"/>
        <v>3</v>
      </c>
      <c r="B57" s="4" t="s">
        <v>47</v>
      </c>
      <c r="C57" s="4"/>
      <c r="D57" s="4" t="s">
        <v>48</v>
      </c>
      <c r="E57" s="4">
        <v>61821</v>
      </c>
      <c r="F57" s="5"/>
      <c r="G57" s="5"/>
      <c r="H57" s="4" t="s">
        <v>138</v>
      </c>
    </row>
    <row r="58" spans="1:9" ht="20" x14ac:dyDescent="0.2">
      <c r="A58" s="4">
        <f t="shared" ref="A58:A130" si="2">1+A57</f>
        <v>4</v>
      </c>
      <c r="B58" s="4" t="s">
        <v>43</v>
      </c>
      <c r="C58" s="4"/>
      <c r="D58" s="4" t="s">
        <v>44</v>
      </c>
      <c r="E58" s="4">
        <v>61821</v>
      </c>
      <c r="F58" s="5"/>
      <c r="G58" s="5"/>
      <c r="H58" s="4" t="s">
        <v>132</v>
      </c>
    </row>
    <row r="59" spans="1:9" ht="20" x14ac:dyDescent="0.2">
      <c r="A59" s="4">
        <f t="shared" si="2"/>
        <v>5</v>
      </c>
      <c r="B59" s="4" t="s">
        <v>79</v>
      </c>
      <c r="C59" s="11"/>
      <c r="D59" s="11" t="s">
        <v>80</v>
      </c>
      <c r="E59" s="11">
        <v>61820</v>
      </c>
      <c r="F59" s="5">
        <v>1953</v>
      </c>
      <c r="G59" s="4"/>
      <c r="H59" s="11" t="s">
        <v>166</v>
      </c>
    </row>
    <row r="60" spans="1:9" ht="20" x14ac:dyDescent="0.2">
      <c r="A60" s="4"/>
      <c r="B60" s="4"/>
      <c r="C60" s="5"/>
      <c r="D60" s="4"/>
      <c r="E60" s="6"/>
      <c r="F60" s="8"/>
      <c r="G60" s="4"/>
      <c r="H60" s="4"/>
    </row>
    <row r="61" spans="1:9" ht="20" x14ac:dyDescent="0.2">
      <c r="A61" s="4"/>
      <c r="B61" s="4"/>
      <c r="C61" s="5"/>
      <c r="D61" s="4"/>
      <c r="E61" s="6"/>
      <c r="F61" s="8"/>
      <c r="G61" s="4"/>
      <c r="H61" s="4"/>
    </row>
    <row r="62" spans="1:9" ht="20" x14ac:dyDescent="0.2">
      <c r="B62" s="11"/>
      <c r="C62" s="11"/>
      <c r="D62" s="14" t="s">
        <v>200</v>
      </c>
      <c r="E62" s="11"/>
      <c r="F62" s="11">
        <v>1930</v>
      </c>
      <c r="G62" s="12"/>
      <c r="H62" s="11" t="s">
        <v>18</v>
      </c>
      <c r="I62" s="26"/>
    </row>
    <row r="63" spans="1:9" ht="20" x14ac:dyDescent="0.2">
      <c r="A63" s="11"/>
      <c r="B63" s="11" t="s">
        <v>201</v>
      </c>
      <c r="C63" s="11"/>
      <c r="E63" s="11"/>
      <c r="F63" s="11">
        <v>1950</v>
      </c>
      <c r="G63" s="12"/>
      <c r="H63" s="11" t="s">
        <v>19</v>
      </c>
      <c r="I63" s="26"/>
    </row>
    <row r="64" spans="1:9" ht="20" x14ac:dyDescent="0.2">
      <c r="A64" s="11"/>
      <c r="B64" s="4"/>
      <c r="C64" s="11"/>
      <c r="E64" s="11"/>
      <c r="F64" s="11">
        <v>1970</v>
      </c>
      <c r="G64" s="12"/>
      <c r="H64" s="11" t="s">
        <v>21</v>
      </c>
      <c r="I64" s="26"/>
    </row>
    <row r="65" spans="1:9" ht="20" x14ac:dyDescent="0.2">
      <c r="C65" s="11"/>
      <c r="E65" s="11"/>
      <c r="F65" s="11">
        <v>1990</v>
      </c>
      <c r="G65" s="12"/>
      <c r="H65" s="11" t="s">
        <v>20</v>
      </c>
      <c r="I65" s="26"/>
    </row>
    <row r="66" spans="1:9" ht="20" x14ac:dyDescent="0.2">
      <c r="A66" s="11"/>
      <c r="B66" s="4"/>
      <c r="C66" s="11"/>
      <c r="E66" s="11"/>
      <c r="F66" s="14">
        <v>2015</v>
      </c>
      <c r="G66" s="12"/>
      <c r="H66" s="11" t="s">
        <v>22</v>
      </c>
      <c r="I66" s="26"/>
    </row>
    <row r="67" spans="1:9" ht="20" x14ac:dyDescent="0.2">
      <c r="A67" s="11"/>
      <c r="B67" s="11"/>
      <c r="C67" s="11"/>
      <c r="E67" s="11"/>
      <c r="F67" s="11"/>
      <c r="G67" s="11"/>
      <c r="H67" s="11"/>
      <c r="I67" s="11"/>
    </row>
    <row r="68" spans="1:9" ht="20" x14ac:dyDescent="0.2">
      <c r="A68" s="11"/>
      <c r="B68" s="11"/>
      <c r="C68" s="11"/>
      <c r="E68" s="11"/>
      <c r="F68" s="14" t="s">
        <v>23</v>
      </c>
      <c r="G68" s="13"/>
      <c r="H68" s="11" t="s">
        <v>15</v>
      </c>
      <c r="I68" s="26">
        <f>SUM(I62:I67)</f>
        <v>0</v>
      </c>
    </row>
    <row r="69" spans="1:9" ht="21" x14ac:dyDescent="0.25">
      <c r="A69" s="11"/>
      <c r="B69" s="11"/>
      <c r="C69" s="11"/>
      <c r="D69" s="11"/>
      <c r="F69" s="28"/>
      <c r="G69" s="28"/>
    </row>
    <row r="70" spans="1:9" ht="21" x14ac:dyDescent="0.25">
      <c r="A70" s="11" t="s">
        <v>39</v>
      </c>
      <c r="B70" s="11"/>
      <c r="C70" s="11"/>
      <c r="D70" s="11"/>
      <c r="F70" s="28"/>
      <c r="G70" s="28"/>
      <c r="H70" s="11"/>
    </row>
    <row r="71" spans="1:9" ht="21" x14ac:dyDescent="0.25">
      <c r="A71" s="11"/>
      <c r="B71" s="11"/>
      <c r="C71" s="11"/>
      <c r="D71" s="11"/>
      <c r="F71" s="28"/>
      <c r="G71" s="28"/>
      <c r="H71" s="11"/>
    </row>
    <row r="72" spans="1:9" ht="21" x14ac:dyDescent="0.25">
      <c r="A72" s="11"/>
      <c r="B72" s="11"/>
      <c r="C72" s="11"/>
      <c r="D72" s="11"/>
      <c r="F72" s="28"/>
      <c r="G72" s="28"/>
      <c r="H72" s="11"/>
    </row>
    <row r="73" spans="1:9" ht="21" x14ac:dyDescent="0.25">
      <c r="A73" s="11"/>
      <c r="B73" s="11"/>
      <c r="C73" s="11"/>
      <c r="D73" s="11"/>
      <c r="F73" s="28"/>
      <c r="G73" s="28"/>
      <c r="H73" s="11"/>
    </row>
    <row r="74" spans="1:9" ht="21" x14ac:dyDescent="0.25">
      <c r="A74" s="11"/>
      <c r="B74" s="11"/>
      <c r="C74" s="11"/>
      <c r="D74" s="11"/>
      <c r="F74" s="28"/>
      <c r="G74" s="28"/>
      <c r="H74" s="11"/>
    </row>
    <row r="75" spans="1:9" ht="25" x14ac:dyDescent="0.25">
      <c r="A75" s="4"/>
      <c r="B75" s="31" t="s">
        <v>94</v>
      </c>
      <c r="C75" s="4"/>
      <c r="D75" s="4"/>
      <c r="E75" s="4"/>
      <c r="F75" s="5"/>
      <c r="G75" s="5"/>
      <c r="H75" s="4"/>
    </row>
    <row r="76" spans="1:9" ht="20" x14ac:dyDescent="0.2">
      <c r="A76" s="4"/>
      <c r="B76" s="4"/>
      <c r="C76" s="4"/>
      <c r="D76" s="4"/>
      <c r="E76" s="4"/>
      <c r="F76" s="7" t="s">
        <v>0</v>
      </c>
      <c r="G76" s="7"/>
      <c r="H76" s="4"/>
    </row>
    <row r="77" spans="1:9" ht="20" x14ac:dyDescent="0.2">
      <c r="A77" s="4"/>
      <c r="B77" s="8" t="s">
        <v>1</v>
      </c>
      <c r="C77" s="8"/>
      <c r="D77" s="8" t="s">
        <v>2</v>
      </c>
      <c r="E77" s="8" t="s">
        <v>3</v>
      </c>
      <c r="F77" s="8" t="s">
        <v>4</v>
      </c>
      <c r="G77" s="8" t="s">
        <v>5</v>
      </c>
      <c r="H77" s="8" t="s">
        <v>6</v>
      </c>
    </row>
    <row r="78" spans="1:9" ht="21" x14ac:dyDescent="0.25">
      <c r="A78" s="11"/>
      <c r="B78" s="11"/>
      <c r="C78" s="11"/>
      <c r="D78" s="11"/>
      <c r="F78" s="28"/>
      <c r="G78" s="28"/>
      <c r="H78" s="11"/>
    </row>
    <row r="79" spans="1:9" ht="20" x14ac:dyDescent="0.2">
      <c r="A79" s="11"/>
      <c r="B79" s="11" t="s">
        <v>95</v>
      </c>
      <c r="C79" s="11"/>
      <c r="D79" s="11" t="s">
        <v>97</v>
      </c>
      <c r="E79" s="11">
        <v>61801</v>
      </c>
      <c r="F79" s="11"/>
      <c r="G79" s="11">
        <v>1920</v>
      </c>
      <c r="H79" s="11" t="s">
        <v>96</v>
      </c>
    </row>
    <row r="80" spans="1:9" ht="21" x14ac:dyDescent="0.25">
      <c r="A80" s="11"/>
      <c r="F80" s="28"/>
      <c r="G80" s="28"/>
      <c r="H80" s="11"/>
    </row>
    <row r="81" spans="1:8" ht="21" x14ac:dyDescent="0.25">
      <c r="A81" s="11"/>
      <c r="B81" s="11" t="s">
        <v>99</v>
      </c>
      <c r="C81" s="11"/>
      <c r="D81" s="11" t="s">
        <v>130</v>
      </c>
      <c r="F81" s="28"/>
      <c r="G81" s="28"/>
      <c r="H81" s="11" t="s">
        <v>156</v>
      </c>
    </row>
    <row r="82" spans="1:8" ht="21" x14ac:dyDescent="0.25">
      <c r="A82" s="11"/>
      <c r="B82" s="11" t="s">
        <v>105</v>
      </c>
      <c r="C82" s="11"/>
      <c r="D82" s="11"/>
      <c r="F82" s="28"/>
      <c r="G82" s="28"/>
      <c r="H82" s="11"/>
    </row>
    <row r="83" spans="1:8" ht="21" x14ac:dyDescent="0.25">
      <c r="A83" s="11"/>
      <c r="B83" s="11" t="s">
        <v>106</v>
      </c>
      <c r="C83" s="11" t="s">
        <v>116</v>
      </c>
      <c r="D83" s="11" t="s">
        <v>115</v>
      </c>
      <c r="F83" s="28"/>
      <c r="G83" s="28"/>
      <c r="H83" s="11"/>
    </row>
    <row r="84" spans="1:8" ht="21" x14ac:dyDescent="0.25">
      <c r="A84" s="11"/>
      <c r="B84" s="11" t="s">
        <v>113</v>
      </c>
      <c r="C84" s="11"/>
      <c r="D84" s="11"/>
      <c r="F84" s="28"/>
      <c r="G84" s="28"/>
      <c r="H84" s="11"/>
    </row>
    <row r="85" spans="1:8" ht="21" x14ac:dyDescent="0.25">
      <c r="A85" s="11"/>
      <c r="B85" s="11" t="s">
        <v>111</v>
      </c>
      <c r="C85" s="11"/>
      <c r="D85" s="11" t="s">
        <v>112</v>
      </c>
      <c r="F85" s="28"/>
      <c r="G85" s="28"/>
      <c r="H85" s="11"/>
    </row>
    <row r="86" spans="1:8" ht="21" x14ac:dyDescent="0.25">
      <c r="A86" s="11"/>
      <c r="B86" s="11" t="s">
        <v>107</v>
      </c>
      <c r="C86" s="11"/>
      <c r="D86" s="11"/>
      <c r="F86" s="28"/>
      <c r="G86" s="28"/>
      <c r="H86" s="11"/>
    </row>
    <row r="87" spans="1:8" ht="21" x14ac:dyDescent="0.25">
      <c r="A87" s="11"/>
      <c r="B87" s="11" t="s">
        <v>108</v>
      </c>
      <c r="C87" s="11"/>
      <c r="D87" s="11"/>
      <c r="F87" s="28"/>
      <c r="G87" s="28"/>
      <c r="H87" s="11"/>
    </row>
    <row r="88" spans="1:8" ht="21" x14ac:dyDescent="0.25">
      <c r="A88" s="11"/>
      <c r="B88" s="11" t="s">
        <v>109</v>
      </c>
      <c r="C88" s="11"/>
      <c r="D88" s="11"/>
      <c r="F88" s="28"/>
      <c r="G88" s="28"/>
      <c r="H88" s="11"/>
    </row>
    <row r="89" spans="1:8" ht="21" x14ac:dyDescent="0.25">
      <c r="A89" s="11"/>
      <c r="B89" s="11" t="s">
        <v>110</v>
      </c>
      <c r="C89" s="11"/>
      <c r="D89" s="11"/>
      <c r="F89" s="28"/>
      <c r="G89" s="28"/>
      <c r="H89" s="11"/>
    </row>
    <row r="90" spans="1:8" ht="21" x14ac:dyDescent="0.25">
      <c r="A90" s="11"/>
      <c r="B90" s="11" t="s">
        <v>127</v>
      </c>
      <c r="C90" s="11"/>
      <c r="D90" s="11" t="s">
        <v>128</v>
      </c>
      <c r="F90" s="28"/>
      <c r="G90" s="28"/>
      <c r="H90" s="11"/>
    </row>
    <row r="91" spans="1:8" ht="21" x14ac:dyDescent="0.25">
      <c r="A91" s="11"/>
      <c r="B91" s="11" t="s">
        <v>129</v>
      </c>
      <c r="C91" s="11"/>
      <c r="D91" s="11"/>
      <c r="F91" s="28"/>
      <c r="G91" s="28"/>
      <c r="H91" s="11"/>
    </row>
    <row r="92" spans="1:8" ht="21" x14ac:dyDescent="0.25">
      <c r="A92" s="11"/>
      <c r="B92" s="11" t="s">
        <v>226</v>
      </c>
      <c r="C92" s="11"/>
      <c r="D92" s="11"/>
      <c r="F92" s="28">
        <v>1922</v>
      </c>
      <c r="G92" s="28">
        <v>1923</v>
      </c>
      <c r="H92" s="11"/>
    </row>
    <row r="93" spans="1:8" ht="21" x14ac:dyDescent="0.25">
      <c r="A93" s="11"/>
      <c r="B93" s="11"/>
      <c r="C93" s="11"/>
      <c r="D93" s="11"/>
      <c r="F93" s="28"/>
      <c r="G93" s="28"/>
      <c r="H93" s="11"/>
    </row>
    <row r="94" spans="1:8" ht="21" x14ac:dyDescent="0.25">
      <c r="A94" s="11"/>
      <c r="B94" s="11"/>
      <c r="C94" s="11"/>
      <c r="D94" s="11"/>
      <c r="F94" s="28"/>
      <c r="G94" s="28"/>
      <c r="H94" s="11"/>
    </row>
    <row r="95" spans="1:8" ht="21" x14ac:dyDescent="0.25">
      <c r="A95" s="11"/>
      <c r="B95" s="11"/>
      <c r="C95" s="11"/>
      <c r="D95" s="11"/>
      <c r="F95" s="28"/>
      <c r="G95" s="28"/>
      <c r="H95" s="11"/>
    </row>
    <row r="96" spans="1:8" ht="21" x14ac:dyDescent="0.25">
      <c r="A96" s="11"/>
      <c r="B96" s="11"/>
      <c r="C96" s="11"/>
      <c r="D96" s="11"/>
      <c r="F96" s="28"/>
      <c r="G96" s="28"/>
      <c r="H96" s="11"/>
    </row>
    <row r="97" spans="1:8" ht="21" x14ac:dyDescent="0.25">
      <c r="A97" s="11"/>
      <c r="B97" s="11"/>
      <c r="C97" s="11"/>
      <c r="D97" s="11"/>
      <c r="F97" s="28"/>
      <c r="G97" s="28"/>
      <c r="H97" s="11"/>
    </row>
    <row r="98" spans="1:8" ht="21" x14ac:dyDescent="0.25">
      <c r="A98" s="11" t="s">
        <v>197</v>
      </c>
      <c r="B98" s="11"/>
      <c r="C98" s="11"/>
      <c r="D98" s="11"/>
      <c r="F98" s="28"/>
      <c r="G98" s="28"/>
      <c r="H98" s="11"/>
    </row>
    <row r="99" spans="1:8" ht="21" x14ac:dyDescent="0.25">
      <c r="A99" s="11" t="s">
        <v>198</v>
      </c>
      <c r="B99" s="11"/>
      <c r="C99" s="11"/>
      <c r="D99" s="11"/>
      <c r="F99" s="28"/>
      <c r="G99" s="28"/>
      <c r="H99" s="11"/>
    </row>
    <row r="100" spans="1:8" ht="21" x14ac:dyDescent="0.25">
      <c r="A100" s="11" t="s">
        <v>199</v>
      </c>
      <c r="B100" s="11"/>
      <c r="C100" s="11"/>
      <c r="D100" s="11"/>
      <c r="F100" s="28"/>
      <c r="G100" s="28"/>
      <c r="H100" s="11"/>
    </row>
    <row r="101" spans="1:8" ht="21" x14ac:dyDescent="0.25">
      <c r="A101" s="11"/>
      <c r="B101" s="11"/>
      <c r="C101" s="11"/>
      <c r="D101" s="11"/>
      <c r="F101" s="28"/>
      <c r="G101" s="28"/>
      <c r="H101" s="11"/>
    </row>
    <row r="102" spans="1:8" ht="21" x14ac:dyDescent="0.25">
      <c r="A102" s="11" t="s">
        <v>202</v>
      </c>
      <c r="B102" s="11"/>
      <c r="C102" s="11"/>
      <c r="D102" s="11"/>
      <c r="F102" s="28"/>
      <c r="G102" s="28"/>
      <c r="H102" s="11"/>
    </row>
    <row r="103" spans="1:8" ht="21" x14ac:dyDescent="0.25">
      <c r="A103" s="11"/>
      <c r="B103" s="11"/>
      <c r="C103" s="11"/>
      <c r="D103" s="11"/>
      <c r="F103" s="28"/>
      <c r="G103" s="28"/>
      <c r="H103" s="11"/>
    </row>
    <row r="104" spans="1:8" ht="21" x14ac:dyDescent="0.25">
      <c r="A104" s="11"/>
      <c r="B104" s="11"/>
      <c r="C104" s="11"/>
      <c r="D104" s="11"/>
      <c r="F104" s="28"/>
      <c r="G104" s="28"/>
      <c r="H104" s="11"/>
    </row>
    <row r="105" spans="1:8" ht="21" x14ac:dyDescent="0.25">
      <c r="A105" s="11"/>
      <c r="B105" s="11"/>
      <c r="C105" s="11"/>
      <c r="D105" s="11"/>
      <c r="F105" s="28"/>
      <c r="G105" s="28"/>
      <c r="H105" s="11"/>
    </row>
    <row r="106" spans="1:8" ht="25" x14ac:dyDescent="0.25">
      <c r="A106" s="4"/>
      <c r="B106" s="31" t="s">
        <v>40</v>
      </c>
      <c r="C106" s="4"/>
      <c r="D106" s="4"/>
      <c r="E106" s="4"/>
      <c r="F106" s="5"/>
      <c r="G106" s="5"/>
      <c r="H106" s="4"/>
    </row>
    <row r="107" spans="1:8" ht="20" x14ac:dyDescent="0.2">
      <c r="A107" s="4"/>
      <c r="B107" s="4"/>
      <c r="C107" s="4"/>
      <c r="D107" s="4"/>
      <c r="E107" s="4"/>
      <c r="F107" s="7" t="s">
        <v>0</v>
      </c>
      <c r="G107" s="7"/>
      <c r="H107" s="4"/>
    </row>
    <row r="108" spans="1:8" ht="20" x14ac:dyDescent="0.2">
      <c r="A108" s="4"/>
      <c r="B108" s="8" t="s">
        <v>1</v>
      </c>
      <c r="C108" s="8"/>
      <c r="D108" s="8" t="s">
        <v>2</v>
      </c>
      <c r="E108" s="8" t="s">
        <v>3</v>
      </c>
      <c r="F108" s="8" t="s">
        <v>4</v>
      </c>
      <c r="G108" s="8" t="s">
        <v>5</v>
      </c>
      <c r="H108" s="8" t="s">
        <v>6</v>
      </c>
    </row>
    <row r="109" spans="1:8" ht="20" x14ac:dyDescent="0.2">
      <c r="A109" s="4"/>
      <c r="B109" s="8"/>
      <c r="C109" s="8"/>
      <c r="D109" s="8"/>
      <c r="E109" s="8"/>
      <c r="F109" s="8"/>
      <c r="G109" s="8"/>
      <c r="H109" s="8"/>
    </row>
    <row r="110" spans="1:8" ht="20" x14ac:dyDescent="0.2">
      <c r="A110" s="4"/>
      <c r="B110" s="4" t="s">
        <v>124</v>
      </c>
      <c r="C110" s="4"/>
      <c r="D110" s="4" t="s">
        <v>125</v>
      </c>
      <c r="E110" s="4"/>
      <c r="F110" s="5"/>
      <c r="G110" s="5"/>
      <c r="H110" s="4" t="s">
        <v>126</v>
      </c>
    </row>
    <row r="111" spans="1:8" ht="20" x14ac:dyDescent="0.2">
      <c r="A111" s="4">
        <v>1</v>
      </c>
      <c r="B111" s="4" t="s">
        <v>117</v>
      </c>
      <c r="C111" s="4"/>
      <c r="D111" s="4"/>
      <c r="E111" s="4"/>
      <c r="F111" s="5"/>
      <c r="G111" s="5"/>
      <c r="H111" s="4"/>
    </row>
    <row r="112" spans="1:8" ht="20" x14ac:dyDescent="0.2">
      <c r="A112" s="4">
        <f t="shared" si="2"/>
        <v>2</v>
      </c>
      <c r="B112" s="4" t="s">
        <v>118</v>
      </c>
      <c r="C112" s="4"/>
      <c r="D112" s="4" t="s">
        <v>119</v>
      </c>
      <c r="E112" s="4"/>
      <c r="F112" s="9"/>
      <c r="G112" s="5"/>
      <c r="H112" s="4"/>
    </row>
    <row r="113" spans="1:9" ht="20" x14ac:dyDescent="0.2">
      <c r="A113" s="4">
        <f t="shared" si="2"/>
        <v>3</v>
      </c>
      <c r="B113" s="4" t="s">
        <v>120</v>
      </c>
      <c r="C113" s="4"/>
      <c r="D113" s="4" t="s">
        <v>121</v>
      </c>
      <c r="E113" s="4"/>
      <c r="F113" s="5"/>
      <c r="G113" s="5"/>
      <c r="H113" s="4"/>
      <c r="I113" s="11"/>
    </row>
    <row r="114" spans="1:9" ht="20" x14ac:dyDescent="0.2">
      <c r="A114" s="4">
        <f t="shared" si="2"/>
        <v>4</v>
      </c>
      <c r="B114" s="4" t="s">
        <v>122</v>
      </c>
      <c r="C114" s="4"/>
      <c r="D114" s="4" t="s">
        <v>123</v>
      </c>
      <c r="E114" s="4"/>
      <c r="F114" s="5"/>
      <c r="G114" s="5"/>
      <c r="H114" s="4"/>
      <c r="I114" s="11"/>
    </row>
    <row r="115" spans="1:9" ht="20" x14ac:dyDescent="0.2">
      <c r="A115" s="4">
        <f t="shared" si="2"/>
        <v>5</v>
      </c>
      <c r="B115" s="11" t="s">
        <v>98</v>
      </c>
      <c r="C115" s="11"/>
      <c r="D115" s="11" t="s">
        <v>114</v>
      </c>
      <c r="E115" s="4"/>
      <c r="F115" s="5"/>
      <c r="G115" s="4"/>
      <c r="H115" s="4"/>
    </row>
    <row r="116" spans="1:9" ht="20" x14ac:dyDescent="0.2">
      <c r="A116" s="4">
        <f t="shared" si="2"/>
        <v>6</v>
      </c>
      <c r="B116" s="4" t="s">
        <v>42</v>
      </c>
      <c r="C116" s="4"/>
      <c r="D116" s="4" t="s">
        <v>131</v>
      </c>
      <c r="E116" s="4">
        <v>61820</v>
      </c>
      <c r="F116" s="5"/>
      <c r="G116" s="4"/>
      <c r="H116" s="4"/>
    </row>
    <row r="117" spans="1:9" ht="20" x14ac:dyDescent="0.2">
      <c r="A117" s="4">
        <f t="shared" si="2"/>
        <v>7</v>
      </c>
      <c r="B117" s="4" t="s">
        <v>29</v>
      </c>
      <c r="C117" s="11"/>
      <c r="D117" s="11" t="s">
        <v>134</v>
      </c>
      <c r="E117" s="11"/>
      <c r="F117" s="5"/>
      <c r="G117" s="5"/>
      <c r="H117" s="11" t="s">
        <v>135</v>
      </c>
      <c r="I117" s="11"/>
    </row>
    <row r="118" spans="1:9" ht="20" x14ac:dyDescent="0.2">
      <c r="A118" s="4">
        <f t="shared" si="2"/>
        <v>8</v>
      </c>
      <c r="B118" s="4" t="s">
        <v>179</v>
      </c>
      <c r="C118" s="4"/>
      <c r="D118" s="4"/>
      <c r="E118" s="4"/>
      <c r="F118" s="5">
        <v>1833</v>
      </c>
      <c r="G118" s="4"/>
      <c r="H118" s="4" t="s">
        <v>180</v>
      </c>
    </row>
    <row r="119" spans="1:9" ht="20" x14ac:dyDescent="0.2">
      <c r="A119" s="4">
        <f t="shared" si="2"/>
        <v>9</v>
      </c>
      <c r="B119" s="4" t="s">
        <v>185</v>
      </c>
      <c r="C119" s="4"/>
      <c r="D119" s="4"/>
      <c r="E119" s="4"/>
      <c r="F119" s="5">
        <v>1901</v>
      </c>
      <c r="G119" s="27"/>
      <c r="H119" s="27" t="s">
        <v>186</v>
      </c>
    </row>
    <row r="120" spans="1:9" ht="20" x14ac:dyDescent="0.2">
      <c r="A120" s="4">
        <f t="shared" si="2"/>
        <v>10</v>
      </c>
      <c r="B120" s="4"/>
      <c r="C120" s="4"/>
      <c r="D120" s="4"/>
      <c r="E120" s="4"/>
      <c r="F120" s="5"/>
      <c r="G120" s="4"/>
      <c r="H120" s="4"/>
    </row>
    <row r="121" spans="1:9" ht="20" x14ac:dyDescent="0.2">
      <c r="A121" s="4">
        <f t="shared" si="2"/>
        <v>11</v>
      </c>
      <c r="B121" s="4"/>
      <c r="C121" s="4"/>
      <c r="D121" s="4"/>
      <c r="E121" s="4"/>
      <c r="F121" s="5"/>
      <c r="G121" s="29"/>
      <c r="H121" s="4"/>
    </row>
    <row r="122" spans="1:9" ht="20" x14ac:dyDescent="0.2">
      <c r="A122" s="4">
        <f t="shared" si="2"/>
        <v>12</v>
      </c>
      <c r="B122" s="4"/>
      <c r="C122" s="4"/>
      <c r="D122" s="4"/>
      <c r="E122" s="4"/>
      <c r="F122" s="5"/>
      <c r="G122" s="4"/>
      <c r="H122" s="4"/>
    </row>
    <row r="123" spans="1:9" ht="20" x14ac:dyDescent="0.2">
      <c r="A123" s="4">
        <f t="shared" si="2"/>
        <v>13</v>
      </c>
      <c r="B123" s="4"/>
      <c r="C123" s="4"/>
      <c r="D123" s="4"/>
      <c r="E123" s="4"/>
      <c r="F123" s="5"/>
      <c r="G123" s="5"/>
      <c r="H123" s="4"/>
    </row>
    <row r="124" spans="1:9" ht="20" x14ac:dyDescent="0.2">
      <c r="A124" s="4">
        <f t="shared" si="2"/>
        <v>14</v>
      </c>
      <c r="B124" s="4"/>
      <c r="C124" s="4"/>
      <c r="D124" s="4"/>
      <c r="E124" s="4"/>
      <c r="F124" s="5"/>
      <c r="G124" s="4"/>
      <c r="H124" s="4"/>
    </row>
    <row r="125" spans="1:9" ht="20" x14ac:dyDescent="0.2">
      <c r="A125" s="4">
        <f t="shared" si="2"/>
        <v>15</v>
      </c>
      <c r="B125" s="4"/>
      <c r="C125" s="4"/>
      <c r="D125" s="4"/>
      <c r="E125" s="4"/>
      <c r="F125" s="5"/>
      <c r="G125" s="4"/>
      <c r="H125" s="4"/>
    </row>
    <row r="126" spans="1:9" ht="20" x14ac:dyDescent="0.2">
      <c r="A126" s="4">
        <f t="shared" si="2"/>
        <v>16</v>
      </c>
      <c r="B126" s="4"/>
      <c r="C126" s="4"/>
      <c r="D126" s="4"/>
      <c r="E126" s="4"/>
      <c r="F126" s="5"/>
      <c r="G126" s="5"/>
      <c r="H126" s="4"/>
    </row>
    <row r="127" spans="1:9" ht="20" x14ac:dyDescent="0.2">
      <c r="A127" s="4">
        <f t="shared" si="2"/>
        <v>17</v>
      </c>
      <c r="B127" s="4"/>
      <c r="C127" s="4"/>
      <c r="D127" s="4"/>
      <c r="E127" s="4"/>
      <c r="F127" s="5"/>
      <c r="G127" s="4"/>
      <c r="H127" s="4"/>
    </row>
    <row r="128" spans="1:9" ht="20" x14ac:dyDescent="0.2">
      <c r="A128" s="4">
        <f t="shared" si="2"/>
        <v>18</v>
      </c>
      <c r="B128" s="4"/>
      <c r="C128" s="4"/>
      <c r="D128" s="4"/>
      <c r="E128" s="4"/>
      <c r="F128" s="5"/>
      <c r="G128" s="5"/>
      <c r="H128" s="4"/>
    </row>
    <row r="129" spans="1:9" ht="20" x14ac:dyDescent="0.2">
      <c r="A129" s="4">
        <f t="shared" si="2"/>
        <v>19</v>
      </c>
      <c r="B129" s="4"/>
      <c r="C129" s="4"/>
      <c r="D129" s="4"/>
      <c r="E129" s="4"/>
      <c r="F129" s="5"/>
      <c r="G129" s="4"/>
      <c r="H129" s="4"/>
    </row>
    <row r="130" spans="1:9" ht="20" x14ac:dyDescent="0.2">
      <c r="A130" s="4">
        <f t="shared" si="2"/>
        <v>20</v>
      </c>
      <c r="B130" s="4"/>
      <c r="C130" s="4"/>
      <c r="D130" s="4"/>
      <c r="E130" s="4"/>
      <c r="F130" s="5"/>
      <c r="G130" s="5"/>
      <c r="H130" s="4"/>
    </row>
    <row r="131" spans="1:9" ht="20" x14ac:dyDescent="0.2">
      <c r="A131" s="4"/>
      <c r="B131" s="4"/>
      <c r="C131" s="4"/>
      <c r="D131" s="4"/>
      <c r="E131" s="4"/>
      <c r="F131" s="4"/>
      <c r="G131" s="4"/>
      <c r="H131" s="4"/>
    </row>
    <row r="132" spans="1:9" ht="20" x14ac:dyDescent="0.2">
      <c r="A132" s="4"/>
      <c r="B132" s="4"/>
      <c r="C132" s="4"/>
      <c r="D132" s="4"/>
      <c r="E132" s="4"/>
      <c r="F132" s="8"/>
      <c r="G132" s="4"/>
      <c r="H132" s="4"/>
    </row>
    <row r="133" spans="1:9" ht="21" x14ac:dyDescent="0.25">
      <c r="A133" s="4"/>
      <c r="F133" s="28"/>
      <c r="G133" s="28"/>
    </row>
    <row r="134" spans="1:9" ht="20" x14ac:dyDescent="0.2">
      <c r="A134" s="5"/>
      <c r="B134" s="4" t="s">
        <v>7</v>
      </c>
      <c r="C134" s="4"/>
      <c r="D134" s="5" t="s">
        <v>30</v>
      </c>
      <c r="E134" s="4"/>
      <c r="F134" s="4" t="s">
        <v>37</v>
      </c>
      <c r="G134" s="4"/>
      <c r="H134" s="4" t="s">
        <v>9</v>
      </c>
    </row>
    <row r="135" spans="1:9" ht="20" x14ac:dyDescent="0.2">
      <c r="A135" s="4"/>
      <c r="B135" s="4" t="s">
        <v>8</v>
      </c>
      <c r="C135" s="4"/>
      <c r="D135" s="5"/>
      <c r="E135" s="6"/>
      <c r="F135" s="8"/>
      <c r="G135" s="4"/>
      <c r="H135" s="4" t="s">
        <v>10</v>
      </c>
    </row>
    <row r="136" spans="1:9" ht="20" x14ac:dyDescent="0.2">
      <c r="A136" s="4"/>
      <c r="B136" s="4" t="s">
        <v>32</v>
      </c>
      <c r="C136" s="5" t="s">
        <v>25</v>
      </c>
      <c r="D136" s="4" t="s">
        <v>11</v>
      </c>
      <c r="E136" s="6"/>
      <c r="F136" s="8"/>
      <c r="G136" s="4"/>
      <c r="H136" s="4" t="s">
        <v>34</v>
      </c>
    </row>
    <row r="137" spans="1:9" ht="20" x14ac:dyDescent="0.2">
      <c r="A137" s="4"/>
      <c r="B137" s="4" t="s">
        <v>33</v>
      </c>
      <c r="C137" s="5" t="s">
        <v>26</v>
      </c>
      <c r="D137" s="4" t="s">
        <v>12</v>
      </c>
      <c r="E137" s="6"/>
      <c r="F137" s="8"/>
      <c r="G137" s="4"/>
      <c r="H137" s="4" t="s">
        <v>31</v>
      </c>
    </row>
    <row r="138" spans="1:9" ht="21" x14ac:dyDescent="0.25">
      <c r="A138" s="4"/>
      <c r="B138" s="10" t="s">
        <v>35</v>
      </c>
      <c r="C138" s="5" t="s">
        <v>27</v>
      </c>
      <c r="D138" s="4" t="s">
        <v>13</v>
      </c>
      <c r="E138" s="6"/>
      <c r="F138" s="8"/>
      <c r="G138" s="28"/>
    </row>
    <row r="139" spans="1:9" ht="20" x14ac:dyDescent="0.2">
      <c r="A139" s="4"/>
      <c r="B139" s="4" t="s">
        <v>36</v>
      </c>
      <c r="C139" s="5" t="s">
        <v>28</v>
      </c>
      <c r="D139" s="4" t="s">
        <v>14</v>
      </c>
      <c r="E139" s="6"/>
      <c r="F139" s="8"/>
      <c r="G139" s="4">
        <f>SUM(A134:A139)+SUM(G134:G137)</f>
        <v>0</v>
      </c>
      <c r="H139" s="4" t="s">
        <v>15</v>
      </c>
    </row>
    <row r="140" spans="1:9" ht="20" x14ac:dyDescent="0.2">
      <c r="A140" s="4"/>
      <c r="B140" s="10"/>
      <c r="E140" s="6"/>
      <c r="F140" s="8"/>
    </row>
    <row r="141" spans="1:9" ht="30" x14ac:dyDescent="0.3">
      <c r="B141" s="20"/>
      <c r="C141" s="21"/>
      <c r="D141" s="23" t="str">
        <f>+A1</f>
        <v>Community Area - Champaign Urbana</v>
      </c>
      <c r="E141" s="24" t="s">
        <v>24</v>
      </c>
      <c r="G141" s="22"/>
      <c r="I141" s="20"/>
    </row>
    <row r="142" spans="1:9" x14ac:dyDescent="0.2">
      <c r="A142" s="15"/>
      <c r="B142" s="15"/>
      <c r="C142" s="15"/>
      <c r="D142" s="25"/>
      <c r="E142" s="15"/>
      <c r="F142" s="15"/>
      <c r="G142" s="15"/>
      <c r="H142" s="15"/>
      <c r="I142" s="15"/>
    </row>
    <row r="143" spans="1:9" ht="21" x14ac:dyDescent="0.25">
      <c r="A143" s="15"/>
      <c r="B143" s="16"/>
      <c r="C143" s="16"/>
      <c r="D143" s="17"/>
      <c r="E143" s="17"/>
      <c r="F143" s="18" t="s">
        <v>0</v>
      </c>
      <c r="G143" s="16"/>
      <c r="H143" s="15"/>
      <c r="I143" s="15"/>
    </row>
    <row r="144" spans="1:9" ht="21" x14ac:dyDescent="0.25">
      <c r="A144" s="15"/>
      <c r="B144" s="19" t="s">
        <v>1</v>
      </c>
      <c r="C144" s="16"/>
      <c r="D144" s="19" t="s">
        <v>2</v>
      </c>
      <c r="E144" s="19" t="s">
        <v>3</v>
      </c>
      <c r="F144" s="19" t="s">
        <v>4</v>
      </c>
      <c r="G144" s="19" t="s">
        <v>5</v>
      </c>
      <c r="H144" s="19" t="s">
        <v>6</v>
      </c>
      <c r="I144" s="15"/>
    </row>
    <row r="145" spans="1:9" x14ac:dyDescent="0.2">
      <c r="A145" s="15"/>
      <c r="B145" s="15"/>
      <c r="C145" s="15"/>
      <c r="D145" s="15"/>
      <c r="E145" s="15"/>
      <c r="F145" s="15"/>
      <c r="G145" s="15"/>
      <c r="H145" s="15"/>
      <c r="I145" s="15"/>
    </row>
    <row r="146" spans="1:9" ht="20" x14ac:dyDescent="0.2">
      <c r="A146" s="10">
        <v>1</v>
      </c>
      <c r="B146" s="4" t="s">
        <v>51</v>
      </c>
      <c r="C146" s="4"/>
      <c r="D146" s="4"/>
      <c r="E146" s="4"/>
      <c r="F146" s="5"/>
      <c r="G146" s="5"/>
      <c r="H146" s="4" t="s">
        <v>73</v>
      </c>
    </row>
    <row r="147" spans="1:9" ht="20" x14ac:dyDescent="0.2">
      <c r="A147" s="10">
        <f>1+A146</f>
        <v>2</v>
      </c>
      <c r="B147" s="4" t="s">
        <v>55</v>
      </c>
      <c r="C147" s="4"/>
      <c r="D147" s="4"/>
      <c r="E147" s="4"/>
      <c r="F147" s="5"/>
      <c r="G147" s="5"/>
      <c r="H147" s="4" t="s">
        <v>56</v>
      </c>
    </row>
    <row r="148" spans="1:9" ht="20" x14ac:dyDescent="0.2">
      <c r="A148" s="10">
        <f t="shared" ref="A148:A155" si="3">1+A147</f>
        <v>3</v>
      </c>
      <c r="B148" s="4" t="s">
        <v>58</v>
      </c>
      <c r="C148" s="4"/>
      <c r="D148" s="4"/>
      <c r="E148" s="4"/>
      <c r="F148" s="5"/>
      <c r="G148" s="5"/>
      <c r="H148" s="4" t="s">
        <v>59</v>
      </c>
    </row>
    <row r="149" spans="1:9" ht="20" x14ac:dyDescent="0.2">
      <c r="A149" s="10">
        <f t="shared" si="3"/>
        <v>4</v>
      </c>
      <c r="B149" s="4" t="s">
        <v>60</v>
      </c>
      <c r="C149" s="4"/>
      <c r="D149" s="4"/>
      <c r="E149" s="4"/>
      <c r="F149" s="4"/>
      <c r="G149" s="4"/>
      <c r="H149" s="4" t="s">
        <v>74</v>
      </c>
    </row>
    <row r="150" spans="1:9" ht="20" x14ac:dyDescent="0.2">
      <c r="A150" s="10">
        <f t="shared" si="3"/>
        <v>5</v>
      </c>
      <c r="B150" s="4" t="s">
        <v>64</v>
      </c>
      <c r="C150" s="4"/>
      <c r="D150" s="4"/>
      <c r="E150" s="4"/>
      <c r="F150" s="4"/>
      <c r="G150" s="4"/>
      <c r="H150" s="4" t="s">
        <v>65</v>
      </c>
    </row>
    <row r="151" spans="1:9" ht="20" x14ac:dyDescent="0.2">
      <c r="A151" s="10">
        <f t="shared" si="3"/>
        <v>6</v>
      </c>
      <c r="B151" s="4" t="s">
        <v>66</v>
      </c>
      <c r="C151" s="4"/>
      <c r="D151" s="4"/>
      <c r="E151" s="4"/>
      <c r="F151" s="5"/>
      <c r="G151" s="5"/>
      <c r="H151" s="4" t="s">
        <v>75</v>
      </c>
    </row>
    <row r="152" spans="1:9" ht="20" x14ac:dyDescent="0.2">
      <c r="A152" s="10">
        <f t="shared" si="3"/>
        <v>7</v>
      </c>
      <c r="B152" s="32" t="s">
        <v>67</v>
      </c>
      <c r="G152" s="4"/>
      <c r="H152" s="4" t="s">
        <v>75</v>
      </c>
    </row>
    <row r="153" spans="1:9" ht="20" x14ac:dyDescent="0.2">
      <c r="A153" s="10">
        <f t="shared" si="3"/>
        <v>8</v>
      </c>
      <c r="B153" s="32" t="s">
        <v>68</v>
      </c>
      <c r="G153" s="4"/>
      <c r="H153" s="4" t="s">
        <v>69</v>
      </c>
    </row>
    <row r="154" spans="1:9" ht="20" x14ac:dyDescent="0.2">
      <c r="A154" s="10">
        <f t="shared" si="3"/>
        <v>9</v>
      </c>
      <c r="B154" s="11" t="s">
        <v>70</v>
      </c>
      <c r="C154" s="11"/>
      <c r="D154" s="11"/>
      <c r="E154" s="11"/>
      <c r="F154" s="11"/>
      <c r="G154" s="4" t="s">
        <v>71</v>
      </c>
      <c r="H154" s="4" t="s">
        <v>72</v>
      </c>
      <c r="I154" s="11"/>
    </row>
    <row r="155" spans="1:9" ht="20" x14ac:dyDescent="0.2">
      <c r="A155" s="10">
        <f t="shared" si="3"/>
        <v>10</v>
      </c>
      <c r="B155" s="4" t="s">
        <v>52</v>
      </c>
      <c r="C155" s="4"/>
      <c r="D155" s="4"/>
      <c r="E155" s="4"/>
      <c r="F155" s="5" t="s">
        <v>53</v>
      </c>
      <c r="G155" s="4"/>
      <c r="H155" s="4" t="s">
        <v>76</v>
      </c>
      <c r="I155" s="11"/>
    </row>
    <row r="156" spans="1:9" ht="20" x14ac:dyDescent="0.2">
      <c r="A156" s="10"/>
      <c r="B156" s="4" t="s">
        <v>100</v>
      </c>
      <c r="C156" s="11"/>
      <c r="D156" s="11" t="s">
        <v>101</v>
      </c>
      <c r="E156" s="11">
        <v>61820</v>
      </c>
      <c r="F156" s="5"/>
      <c r="G156" s="5"/>
      <c r="H156" s="11" t="s">
        <v>133</v>
      </c>
      <c r="I156" s="11"/>
    </row>
    <row r="157" spans="1:9" ht="20" x14ac:dyDescent="0.2">
      <c r="A157" s="10"/>
      <c r="B157" s="4"/>
      <c r="C157" s="4"/>
      <c r="D157" s="4"/>
      <c r="E157" s="4"/>
      <c r="F157" s="5"/>
      <c r="G157" s="11"/>
      <c r="H157" s="11"/>
      <c r="I157" s="11"/>
    </row>
    <row r="158" spans="1:9" ht="21" x14ac:dyDescent="0.25">
      <c r="A158" s="10"/>
      <c r="C158" s="5"/>
      <c r="D158" s="4" t="s">
        <v>7</v>
      </c>
      <c r="I158" s="28"/>
    </row>
    <row r="159" spans="1:9" ht="21" x14ac:dyDescent="0.25">
      <c r="A159" s="10"/>
      <c r="C159" s="4"/>
      <c r="D159" s="4" t="s">
        <v>8</v>
      </c>
      <c r="I159" s="28"/>
    </row>
    <row r="160" spans="1:9" ht="21" x14ac:dyDescent="0.25">
      <c r="A160" s="10"/>
      <c r="B160" s="4"/>
      <c r="C160" s="4"/>
      <c r="D160" s="4" t="s">
        <v>16</v>
      </c>
      <c r="F160" s="4"/>
      <c r="G160" s="4"/>
      <c r="H160" s="4"/>
      <c r="I160" s="28"/>
    </row>
    <row r="161" spans="1:9" ht="21" x14ac:dyDescent="0.25">
      <c r="A161" s="10"/>
      <c r="B161" s="4"/>
      <c r="C161" s="4"/>
      <c r="D161" s="4" t="s">
        <v>29</v>
      </c>
      <c r="F161" s="4"/>
      <c r="G161" s="4"/>
      <c r="H161" s="4"/>
      <c r="I161" s="28"/>
    </row>
    <row r="162" spans="1:9" ht="21" x14ac:dyDescent="0.25">
      <c r="A162" s="10"/>
      <c r="B162" s="4"/>
      <c r="C162" s="4"/>
      <c r="D162" s="4" t="s">
        <v>17</v>
      </c>
      <c r="F162" s="4"/>
      <c r="G162" s="4"/>
      <c r="H162" s="4"/>
      <c r="I162" s="28"/>
    </row>
    <row r="163" spans="1:9" ht="21" x14ac:dyDescent="0.25">
      <c r="A163" s="10"/>
      <c r="C163" s="6"/>
      <c r="D163" s="6"/>
      <c r="F163" s="4"/>
      <c r="I163" s="28"/>
    </row>
    <row r="164" spans="1:9" ht="20" x14ac:dyDescent="0.2">
      <c r="A164" s="10"/>
      <c r="B164" s="6"/>
      <c r="C164" s="4">
        <f>SUM(C158:C162)</f>
        <v>0</v>
      </c>
      <c r="D164" s="4" t="s">
        <v>15</v>
      </c>
      <c r="F164" s="6"/>
    </row>
    <row r="165" spans="1:9" x14ac:dyDescent="0.2">
      <c r="A165" s="6"/>
      <c r="B165" s="6"/>
      <c r="C165" s="6"/>
      <c r="D165" s="6"/>
      <c r="E165" s="6"/>
      <c r="F165" s="6"/>
    </row>
    <row r="166" spans="1:9" x14ac:dyDescent="0.2">
      <c r="A166" s="6"/>
      <c r="B166" s="6"/>
      <c r="C166" s="6"/>
      <c r="D166" s="6"/>
      <c r="E166" s="6"/>
      <c r="F166" s="6"/>
    </row>
    <row r="167" spans="1:9" x14ac:dyDescent="0.2">
      <c r="A167" s="6"/>
      <c r="B167" s="6"/>
      <c r="C167" s="6"/>
      <c r="D167" s="6"/>
      <c r="E167" s="6"/>
      <c r="F167" s="6"/>
    </row>
    <row r="168" spans="1:9" x14ac:dyDescent="0.2">
      <c r="A168" s="6"/>
      <c r="B168" s="6"/>
      <c r="C168" s="6"/>
      <c r="D168" s="6"/>
      <c r="E168" s="6"/>
      <c r="F168" s="6"/>
    </row>
  </sheetData>
  <sortState xmlns:xlrd2="http://schemas.microsoft.com/office/spreadsheetml/2017/richdata2" ref="B55:I58">
    <sortCondition ref="H55:H58"/>
  </sortState>
  <pageMargins left="0" right="0" top="0.75" bottom="0" header="0.3" footer="0.3"/>
  <pageSetup scale="49" orientation="landscape" horizontalDpi="0" verticalDpi="0"/>
  <ignoredErrors>
    <ignoredError sqref="I9" emptyCellReference="1"/>
  </ignoredErrors>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cp:lastPrinted>2021-03-25T02:38:07Z</cp:lastPrinted>
  <dcterms:created xsi:type="dcterms:W3CDTF">2021-01-18T18:52:26Z</dcterms:created>
  <dcterms:modified xsi:type="dcterms:W3CDTF">2021-03-25T02:45:05Z</dcterms:modified>
</cp:coreProperties>
</file>