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8_{6B0EE582-5C88-C74A-9D8A-17FD0F73A731}" xr6:coauthVersionLast="47" xr6:coauthVersionMax="47" xr10:uidLastSave="{00000000-0000-0000-0000-000000000000}"/>
  <bookViews>
    <workbookView xWindow="480" yWindow="1000" windowWidth="25040" windowHeight="12820" xr2:uid="{3EBA6067-6FAD-8240-9B91-A5552BF3C69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6" i="1" l="1"/>
  <c r="A47" i="1" s="1"/>
  <c r="A48" i="1" s="1"/>
  <c r="D40" i="1"/>
  <c r="G37" i="1"/>
  <c r="A19" i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18" i="1"/>
  <c r="I11" i="1"/>
</calcChain>
</file>

<file path=xl/sharedStrings.xml><?xml version="1.0" encoding="utf-8"?>
<sst xmlns="http://schemas.openxmlformats.org/spreadsheetml/2006/main" count="103" uniqueCount="94">
  <si>
    <t>Community Area Madison, Wi.</t>
  </si>
  <si>
    <t>Ho-Chunk (Winnebago) Indian (Indigenous Peoples) Country.</t>
  </si>
  <si>
    <t>White</t>
  </si>
  <si>
    <t>James Duane Doty paid $1,500 for 1,261 swampy acres between Lakes Monona &amp; Mendota to develop as the state capitol.</t>
  </si>
  <si>
    <t>Black</t>
  </si>
  <si>
    <t>Named for American Founding Father and 4th President James Madison.</t>
  </si>
  <si>
    <t>Hispanic</t>
  </si>
  <si>
    <t>Chartered</t>
  </si>
  <si>
    <t>Asian</t>
  </si>
  <si>
    <t>University of Wisconsin established. Currently has 45,540 Undergraduate and Graduate students.</t>
  </si>
  <si>
    <t>est. 2019</t>
  </si>
  <si>
    <t>Other</t>
  </si>
  <si>
    <t>Incorporated</t>
  </si>
  <si>
    <t>Notable People:   Chris Farley, Oscar G. Mayer, John Muir, Gena Rowlands</t>
  </si>
  <si>
    <t>Median Household Income:</t>
  </si>
  <si>
    <t>Total</t>
  </si>
  <si>
    <t>Built</t>
  </si>
  <si>
    <t>Place</t>
  </si>
  <si>
    <t>Address</t>
  </si>
  <si>
    <t>Zip Code</t>
  </si>
  <si>
    <t>Start</t>
  </si>
  <si>
    <t>Finish</t>
  </si>
  <si>
    <t>Architect / Notes</t>
  </si>
  <si>
    <t>Hotel Indigo</t>
  </si>
  <si>
    <t>901 East Washington</t>
  </si>
  <si>
    <t>William T. Leitch House NRHP</t>
  </si>
  <si>
    <t>752 East Gorham Street</t>
  </si>
  <si>
    <t xml:space="preserve">August Kutzbock </t>
  </si>
  <si>
    <t>Lincoln School NRHP  Purcell &amp; Elmslie - terra cotta moldings</t>
  </si>
  <si>
    <t>728 E. Gorham Street</t>
  </si>
  <si>
    <t>Claude and Starck</t>
  </si>
  <si>
    <t>Old Synagogue NRHP James Madison Park</t>
  </si>
  <si>
    <t>302 E. Gorham St.</t>
  </si>
  <si>
    <t>1970's</t>
  </si>
  <si>
    <t>August Kutzbock. Synagogue moved here.  8th oldest US synagogue.</t>
  </si>
  <si>
    <t>Napoleon and Abigail Van Slyke House (Keenan House)</t>
  </si>
  <si>
    <t>28 E Gilman St.</t>
  </si>
  <si>
    <t>August Kutzbock. Second Empire Mansard Roof added Later</t>
  </si>
  <si>
    <t>Robert M. Bashford House NRHP</t>
  </si>
  <si>
    <t>423 N. Pinckney St.</t>
  </si>
  <si>
    <t>Napoleon Bonaparte Van Slyke</t>
  </si>
  <si>
    <t>Carrie Pierce House NRHP</t>
  </si>
  <si>
    <t>424 N. Pinckney St.</t>
  </si>
  <si>
    <t>First Church of Christ Scientist NRHP</t>
  </si>
  <si>
    <t>315 Wisconsin Ave.</t>
  </si>
  <si>
    <t>Frank M. Riley</t>
  </si>
  <si>
    <t>Madison Masonic Temple NRHP</t>
  </si>
  <si>
    <t>301 Wisconsin Ave.</t>
  </si>
  <si>
    <t>James R. &amp; Edward J. Law</t>
  </si>
  <si>
    <t>Orpheum Theater NHRP</t>
  </si>
  <si>
    <t>216 State St.</t>
  </si>
  <si>
    <t>Rapp and Rapp</t>
  </si>
  <si>
    <t>Grace Episcopal Church NRHP</t>
  </si>
  <si>
    <t>6 N. Carroll St.</t>
  </si>
  <si>
    <t>James Douglas</t>
  </si>
  <si>
    <t>Wisconsin State Capitol NHL NRHP</t>
  </si>
  <si>
    <t>2 East Main Street</t>
  </si>
  <si>
    <t>George B. Post</t>
  </si>
  <si>
    <t>Monona Terrace Convention Center</t>
  </si>
  <si>
    <t>315 MLK Jr Blvd. &amp; E. Wilson St.</t>
  </si>
  <si>
    <t>FLW - Exterior.  Anthony Puttnam Taliesin Associated Architects - Interior.</t>
  </si>
  <si>
    <t>Robert M. Lamp House NRHP</t>
  </si>
  <si>
    <t>22 N. Butler St.</t>
  </si>
  <si>
    <t>FLW</t>
  </si>
  <si>
    <t>St. Patrick's Roman Catholic Church NRHP</t>
  </si>
  <si>
    <t>404 E. Main St.</t>
  </si>
  <si>
    <t>John Nader</t>
  </si>
  <si>
    <t>Timothy C. and Katherine McCarthy House NRHP</t>
  </si>
  <si>
    <t>848 Jenifer St.</t>
  </si>
  <si>
    <t>Allan Conover &amp; Lew Porter. Capitol &amp; UW Contractor</t>
  </si>
  <si>
    <t>BP/Cargo Coffee</t>
  </si>
  <si>
    <t>735/750 E Washington Ave.</t>
  </si>
  <si>
    <t>Open 7 am/24 Hrs.</t>
  </si>
  <si>
    <t>Churches, Synagogues, and Temples</t>
  </si>
  <si>
    <t>Run</t>
  </si>
  <si>
    <t>Miles</t>
  </si>
  <si>
    <t>Theaters</t>
  </si>
  <si>
    <t>Schools</t>
  </si>
  <si>
    <t>State Capitol</t>
  </si>
  <si>
    <t>Historic Houses</t>
  </si>
  <si>
    <t>Convention Center</t>
  </si>
  <si>
    <t>   - Places Not Visited</t>
  </si>
  <si>
    <t>Herbert and Katherine Jacobs First House NHL NRHP</t>
  </si>
  <si>
    <t>441 Toepfer Ave.</t>
  </si>
  <si>
    <t xml:space="preserve">FLW. 4.3 Miles SW of Hotel </t>
  </si>
  <si>
    <t>Walter and Mary Ellen Rudin House (UW mathematicians)</t>
  </si>
  <si>
    <t>110 Marinette Trail. 5.6 miles W of Hotel</t>
  </si>
  <si>
    <t>FLW.  Prefab #2 of the Marshall Erdman Prefab Houses</t>
  </si>
  <si>
    <t>Eugene Van Tamelen House 6 miles W of Hotel</t>
  </si>
  <si>
    <t>5817 Anchorage Ave</t>
  </si>
  <si>
    <t>FLW.  Prefab #1 of the Marshall Erdman Prefab Houses</t>
  </si>
  <si>
    <t>Herbert and Katherine Jacobs Second House NHL NRHP</t>
  </si>
  <si>
    <t>3995 Shawn Trail</t>
  </si>
  <si>
    <t>FLW. 8.8 Miles W of Hotel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</si>
</sst>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2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sz val="12"/>
      <color theme="1"/>
      <name val="Calibri"/>
      <family val="2"/>
    </font>
    <font>
      <b/>
      <u/>
      <sz val="16"/>
      <name val="Arial"/>
      <family val="2"/>
    </font>
    <font>
      <sz val="16"/>
      <color theme="1"/>
      <name val="Arial"/>
      <family val="2"/>
    </font>
    <font>
      <sz val="16"/>
      <color rgb="FF000000"/>
      <name val="Arial"/>
      <family val="2"/>
    </font>
    <font>
      <sz val="16"/>
      <color rgb="FF202122"/>
      <name val="Arial"/>
      <family val="2"/>
    </font>
    <font>
      <b/>
      <sz val="16"/>
      <name val="Arial"/>
      <family val="2"/>
    </font>
    <font>
      <sz val="16"/>
      <color rgb="FF222222"/>
      <name val="Arial"/>
      <family val="2"/>
    </font>
    <font>
      <b/>
      <u/>
      <sz val="16"/>
      <color rgb="FF000000"/>
      <name val="Arial"/>
      <family val="2"/>
    </font>
    <font>
      <b/>
      <sz val="16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3" fontId="5" fillId="0" borderId="0" xfId="0" applyNumberFormat="1" applyFont="1"/>
    <xf numFmtId="0" fontId="2" fillId="0" borderId="0" xfId="0" applyFont="1" applyAlignment="1">
      <alignment horizontal="left"/>
    </xf>
    <xf numFmtId="10" fontId="7" fillId="0" borderId="0" xfId="0" applyNumberFormat="1" applyFont="1" applyAlignment="1">
      <alignment horizontal="left"/>
    </xf>
    <xf numFmtId="10" fontId="5" fillId="0" borderId="0" xfId="0" applyNumberFormat="1" applyFont="1" applyAlignment="1">
      <alignment horizontal="left"/>
    </xf>
    <xf numFmtId="0" fontId="6" fillId="0" borderId="0" xfId="0" applyFont="1" applyAlignment="1">
      <alignment horizontal="right"/>
    </xf>
    <xf numFmtId="6" fontId="6" fillId="0" borderId="0" xfId="0" applyNumberFormat="1" applyFont="1"/>
    <xf numFmtId="10" fontId="6" fillId="0" borderId="0" xfId="0" applyNumberFormat="1" applyFont="1" applyAlignment="1">
      <alignment horizontal="left"/>
    </xf>
    <xf numFmtId="0" fontId="2" fillId="0" borderId="0" xfId="0" applyFont="1"/>
    <xf numFmtId="0" fontId="8" fillId="0" borderId="0" xfId="0" applyFont="1" applyAlignment="1">
      <alignment horizontal="centerContinuous"/>
    </xf>
    <xf numFmtId="0" fontId="4" fillId="0" borderId="0" xfId="0" applyFont="1"/>
    <xf numFmtId="0" fontId="9" fillId="0" borderId="0" xfId="0" applyFont="1"/>
    <xf numFmtId="0" fontId="2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2" fontId="2" fillId="0" borderId="0" xfId="0" applyNumberFormat="1" applyFont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right"/>
    </xf>
    <xf numFmtId="0" fontId="10" fillId="0" borderId="0" xfId="0" applyFont="1" applyAlignment="1">
      <alignment horizontal="left" vertical="top"/>
    </xf>
    <xf numFmtId="0" fontId="11" fillId="0" borderId="0" xfId="0" applyFont="1"/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30E9F-F5C3-A44F-B793-E4F7A00CFBC5}">
  <dimension ref="A1:I48"/>
  <sheetViews>
    <sheetView tabSelected="1" workbookViewId="0">
      <selection activeCell="D40" sqref="D40"/>
    </sheetView>
  </sheetViews>
  <sheetFormatPr baseColWidth="10" defaultRowHeight="16" x14ac:dyDescent="0.2"/>
  <cols>
    <col min="1" max="1" width="8.1640625" customWidth="1"/>
    <col min="2" max="2" width="67.33203125" customWidth="1"/>
    <col min="3" max="3" width="10.5" customWidth="1"/>
    <col min="4" max="4" width="42" customWidth="1"/>
    <col min="5" max="5" width="12.6640625" customWidth="1"/>
    <col min="6" max="6" width="13.1640625" customWidth="1"/>
    <col min="7" max="7" width="16.5" customWidth="1"/>
    <col min="8" max="8" width="13.6640625" customWidth="1"/>
    <col min="9" max="9" width="80.83203125" customWidth="1"/>
  </cols>
  <sheetData>
    <row r="1" spans="1:9" ht="30" x14ac:dyDescent="0.3">
      <c r="B1" s="1" t="s">
        <v>0</v>
      </c>
      <c r="C1" s="2"/>
      <c r="D1" s="2"/>
      <c r="E1" s="2"/>
      <c r="F1" s="2"/>
      <c r="G1" s="2"/>
      <c r="H1" s="2"/>
      <c r="I1" s="3"/>
    </row>
    <row r="2" spans="1:9" ht="30" x14ac:dyDescent="0.3">
      <c r="A2" s="1"/>
      <c r="B2" s="2"/>
      <c r="C2" s="2"/>
      <c r="D2" s="2"/>
      <c r="E2" s="2"/>
      <c r="F2" s="2"/>
      <c r="G2" s="2"/>
      <c r="H2" s="2"/>
      <c r="I2" s="3"/>
    </row>
    <row r="3" spans="1:9" ht="20" x14ac:dyDescent="0.2">
      <c r="A3" s="4"/>
      <c r="B3" s="2"/>
      <c r="C3" s="2"/>
      <c r="D3" s="2"/>
      <c r="E3" s="2"/>
      <c r="F3" s="2"/>
      <c r="G3" s="2"/>
      <c r="H3" s="2"/>
      <c r="I3" s="5"/>
    </row>
    <row r="4" spans="1:9" ht="20" x14ac:dyDescent="0.2">
      <c r="A4" s="5">
        <v>1800</v>
      </c>
      <c r="B4" s="5" t="s">
        <v>1</v>
      </c>
      <c r="C4" s="5"/>
      <c r="D4" s="5"/>
      <c r="E4" s="2"/>
      <c r="F4" s="6">
        <v>1846</v>
      </c>
      <c r="G4" s="7">
        <v>626</v>
      </c>
      <c r="H4" s="8" t="s">
        <v>2</v>
      </c>
      <c r="I4" s="9">
        <v>0.76083270000000003</v>
      </c>
    </row>
    <row r="5" spans="1:9" ht="20" x14ac:dyDescent="0.2">
      <c r="A5" s="5">
        <v>1829</v>
      </c>
      <c r="B5" s="5" t="s">
        <v>3</v>
      </c>
      <c r="D5" s="5"/>
      <c r="E5" s="5"/>
      <c r="F5" s="6">
        <v>1900</v>
      </c>
      <c r="G5" s="7">
        <v>19164</v>
      </c>
      <c r="H5" s="6" t="s">
        <v>4</v>
      </c>
      <c r="I5" s="9">
        <v>7.0393899999999995E-2</v>
      </c>
    </row>
    <row r="6" spans="1:9" ht="20" x14ac:dyDescent="0.2">
      <c r="A6" s="5">
        <v>1836</v>
      </c>
      <c r="B6" s="5" t="s">
        <v>5</v>
      </c>
      <c r="D6" s="5"/>
      <c r="E6" s="5"/>
      <c r="F6" s="6">
        <v>1960</v>
      </c>
      <c r="G6" s="7">
        <v>126706</v>
      </c>
      <c r="H6" s="6" t="s">
        <v>6</v>
      </c>
      <c r="I6" s="10">
        <v>6.5572400000000003E-2</v>
      </c>
    </row>
    <row r="7" spans="1:9" ht="20" x14ac:dyDescent="0.2">
      <c r="A7" s="5">
        <v>1846</v>
      </c>
      <c r="B7" s="5" t="s">
        <v>7</v>
      </c>
      <c r="D7" s="5"/>
      <c r="E7" s="5"/>
      <c r="F7" s="6">
        <v>1990</v>
      </c>
      <c r="G7" s="7">
        <v>191262</v>
      </c>
      <c r="H7" s="6" t="s">
        <v>8</v>
      </c>
      <c r="I7" s="10">
        <v>7.1358199999999997E-2</v>
      </c>
    </row>
    <row r="8" spans="1:9" ht="20" x14ac:dyDescent="0.2">
      <c r="A8" s="5">
        <v>1848</v>
      </c>
      <c r="B8" s="5" t="s">
        <v>9</v>
      </c>
      <c r="C8" s="5"/>
      <c r="D8" s="5"/>
      <c r="E8" s="5"/>
      <c r="F8" s="11" t="s">
        <v>10</v>
      </c>
      <c r="G8" s="7">
        <v>259680</v>
      </c>
      <c r="H8" s="6" t="s">
        <v>11</v>
      </c>
      <c r="I8" s="10">
        <v>3.18219E-2</v>
      </c>
    </row>
    <row r="9" spans="1:9" ht="20" x14ac:dyDescent="0.2">
      <c r="A9" s="5">
        <v>1856</v>
      </c>
      <c r="B9" s="5" t="s">
        <v>12</v>
      </c>
      <c r="C9" s="5"/>
      <c r="D9" s="5"/>
      <c r="E9" s="5"/>
      <c r="F9" s="11"/>
      <c r="G9" s="7"/>
      <c r="H9" s="6"/>
      <c r="I9" s="10"/>
    </row>
    <row r="10" spans="1:9" ht="20" x14ac:dyDescent="0.2">
      <c r="A10" s="5"/>
      <c r="B10" s="5"/>
      <c r="C10" s="5"/>
      <c r="D10" s="5"/>
      <c r="E10" s="5"/>
      <c r="F10" s="6"/>
      <c r="G10" s="5"/>
      <c r="H10" s="5"/>
      <c r="I10" s="10"/>
    </row>
    <row r="11" spans="1:9" ht="20" x14ac:dyDescent="0.2">
      <c r="A11" s="6" t="s">
        <v>13</v>
      </c>
      <c r="B11" s="5"/>
      <c r="C11" s="6"/>
      <c r="D11" s="5"/>
      <c r="E11" s="5"/>
      <c r="F11" s="11" t="s">
        <v>14</v>
      </c>
      <c r="G11" s="12">
        <v>41941</v>
      </c>
      <c r="H11" s="6" t="s">
        <v>15</v>
      </c>
      <c r="I11" s="13">
        <f>SUM(I4:I10)</f>
        <v>0.99997910000000001</v>
      </c>
    </row>
    <row r="12" spans="1:9" ht="20" x14ac:dyDescent="0.2">
      <c r="A12" s="6"/>
      <c r="B12" s="5"/>
      <c r="C12" s="6"/>
      <c r="D12" s="5"/>
      <c r="E12" s="5"/>
      <c r="F12" s="11"/>
      <c r="G12" s="12"/>
      <c r="H12" s="6"/>
      <c r="I12" s="13"/>
    </row>
    <row r="13" spans="1:9" ht="20" x14ac:dyDescent="0.2">
      <c r="A13" s="14"/>
      <c r="B13" s="14"/>
      <c r="C13" s="14"/>
      <c r="D13" s="14"/>
      <c r="E13" s="14"/>
      <c r="F13" s="14"/>
      <c r="G13" s="14"/>
      <c r="H13" s="14"/>
      <c r="I13" s="5"/>
    </row>
    <row r="14" spans="1:9" ht="20" x14ac:dyDescent="0.2">
      <c r="A14" s="14"/>
      <c r="B14" s="14"/>
      <c r="C14" s="14"/>
      <c r="D14" s="14"/>
      <c r="E14" s="14"/>
      <c r="F14" s="15" t="s">
        <v>16</v>
      </c>
      <c r="G14" s="15"/>
      <c r="H14" s="14"/>
      <c r="I14" s="5"/>
    </row>
    <row r="15" spans="1:9" ht="20" x14ac:dyDescent="0.2">
      <c r="A15" s="14"/>
      <c r="B15" s="16" t="s">
        <v>17</v>
      </c>
      <c r="C15" s="16"/>
      <c r="D15" s="16" t="s">
        <v>18</v>
      </c>
      <c r="E15" s="16" t="s">
        <v>19</v>
      </c>
      <c r="F15" s="16" t="s">
        <v>20</v>
      </c>
      <c r="G15" s="16" t="s">
        <v>21</v>
      </c>
      <c r="H15" s="16" t="s">
        <v>22</v>
      </c>
      <c r="I15" s="5"/>
    </row>
    <row r="16" spans="1:9" ht="20" x14ac:dyDescent="0.2">
      <c r="A16" s="14"/>
      <c r="B16" s="5" t="s">
        <v>23</v>
      </c>
      <c r="C16" s="5"/>
      <c r="D16" s="5" t="s">
        <v>24</v>
      </c>
      <c r="E16" s="14">
        <v>53703</v>
      </c>
      <c r="F16" s="5"/>
      <c r="G16" s="5"/>
      <c r="H16" s="5"/>
      <c r="I16" s="5"/>
    </row>
    <row r="17" spans="1:9" ht="20" x14ac:dyDescent="0.2">
      <c r="A17" s="14">
        <v>1</v>
      </c>
      <c r="B17" s="5" t="s">
        <v>25</v>
      </c>
      <c r="C17" s="5"/>
      <c r="D17" s="17" t="s">
        <v>26</v>
      </c>
      <c r="E17" s="14">
        <v>53703</v>
      </c>
      <c r="F17" s="18">
        <v>1857</v>
      </c>
      <c r="G17" s="14">
        <v>1858</v>
      </c>
      <c r="H17" s="14" t="s">
        <v>27</v>
      </c>
      <c r="I17" s="5"/>
    </row>
    <row r="18" spans="1:9" ht="20" x14ac:dyDescent="0.2">
      <c r="A18" s="14">
        <f t="shared" ref="A18:A31" si="0">1+A17</f>
        <v>2</v>
      </c>
      <c r="B18" s="14" t="s">
        <v>28</v>
      </c>
      <c r="C18" s="14"/>
      <c r="D18" s="14" t="s">
        <v>29</v>
      </c>
      <c r="E18" s="14">
        <v>53703</v>
      </c>
      <c r="F18" s="18">
        <v>1925</v>
      </c>
      <c r="G18" s="5"/>
      <c r="H18" s="14" t="s">
        <v>30</v>
      </c>
      <c r="I18" s="5"/>
    </row>
    <row r="19" spans="1:9" ht="20" x14ac:dyDescent="0.2">
      <c r="A19" s="14">
        <f t="shared" si="0"/>
        <v>3</v>
      </c>
      <c r="B19" s="14" t="s">
        <v>31</v>
      </c>
      <c r="C19" s="14"/>
      <c r="D19" s="14" t="s">
        <v>32</v>
      </c>
      <c r="E19" s="14">
        <v>53706</v>
      </c>
      <c r="F19" s="18">
        <v>1863</v>
      </c>
      <c r="G19" s="19" t="s">
        <v>33</v>
      </c>
      <c r="H19" s="14" t="s">
        <v>34</v>
      </c>
      <c r="I19" s="5"/>
    </row>
    <row r="20" spans="1:9" ht="20" x14ac:dyDescent="0.2">
      <c r="A20" s="14">
        <f t="shared" si="0"/>
        <v>4</v>
      </c>
      <c r="B20" s="14" t="s">
        <v>35</v>
      </c>
      <c r="C20" s="14"/>
      <c r="D20" s="14" t="s">
        <v>36</v>
      </c>
      <c r="E20" s="14">
        <v>53703</v>
      </c>
      <c r="F20" s="14">
        <v>1857</v>
      </c>
      <c r="G20" s="5">
        <v>1870</v>
      </c>
      <c r="H20" s="5" t="s">
        <v>37</v>
      </c>
      <c r="I20" s="5"/>
    </row>
    <row r="21" spans="1:9" ht="20" x14ac:dyDescent="0.2">
      <c r="A21" s="14">
        <f t="shared" si="0"/>
        <v>5</v>
      </c>
      <c r="B21" s="14" t="s">
        <v>38</v>
      </c>
      <c r="C21" s="14"/>
      <c r="D21" s="14" t="s">
        <v>39</v>
      </c>
      <c r="E21" s="14">
        <v>53703</v>
      </c>
      <c r="F21" s="18">
        <v>1858</v>
      </c>
      <c r="G21" s="18"/>
      <c r="H21" s="14" t="s">
        <v>40</v>
      </c>
    </row>
    <row r="22" spans="1:9" ht="20" x14ac:dyDescent="0.2">
      <c r="A22" s="14">
        <f t="shared" si="0"/>
        <v>6</v>
      </c>
      <c r="B22" s="14" t="s">
        <v>41</v>
      </c>
      <c r="C22" s="14"/>
      <c r="D22" s="14" t="s">
        <v>42</v>
      </c>
      <c r="E22" s="14">
        <v>53703</v>
      </c>
      <c r="F22" s="18">
        <v>1857</v>
      </c>
      <c r="G22" s="18"/>
      <c r="H22" s="14" t="s">
        <v>27</v>
      </c>
      <c r="I22" s="5"/>
    </row>
    <row r="23" spans="1:9" ht="20" x14ac:dyDescent="0.2">
      <c r="A23" s="14">
        <f t="shared" si="0"/>
        <v>7</v>
      </c>
      <c r="B23" s="14" t="s">
        <v>43</v>
      </c>
      <c r="C23" s="14"/>
      <c r="D23" s="14" t="s">
        <v>44</v>
      </c>
      <c r="E23" s="14">
        <v>53703</v>
      </c>
      <c r="F23" s="18">
        <v>1929</v>
      </c>
      <c r="G23" s="14">
        <v>1929</v>
      </c>
      <c r="H23" s="14" t="s">
        <v>45</v>
      </c>
      <c r="I23" s="5"/>
    </row>
    <row r="24" spans="1:9" ht="20" x14ac:dyDescent="0.2">
      <c r="A24" s="14">
        <f t="shared" si="0"/>
        <v>8</v>
      </c>
      <c r="B24" s="14" t="s">
        <v>46</v>
      </c>
      <c r="C24" s="14"/>
      <c r="D24" s="14" t="s">
        <v>47</v>
      </c>
      <c r="E24" s="14">
        <v>53703</v>
      </c>
      <c r="F24" s="18">
        <v>1923</v>
      </c>
      <c r="G24" s="14">
        <v>1925</v>
      </c>
      <c r="H24" s="14" t="s">
        <v>48</v>
      </c>
      <c r="I24" s="5"/>
    </row>
    <row r="25" spans="1:9" ht="20" x14ac:dyDescent="0.2">
      <c r="A25" s="14">
        <f t="shared" si="0"/>
        <v>9</v>
      </c>
      <c r="B25" s="14" t="s">
        <v>49</v>
      </c>
      <c r="C25" s="14"/>
      <c r="D25" s="14" t="s">
        <v>50</v>
      </c>
      <c r="E25" s="14">
        <v>53703</v>
      </c>
      <c r="F25" s="18">
        <v>1926</v>
      </c>
      <c r="G25" s="18">
        <v>1926</v>
      </c>
      <c r="H25" s="14" t="s">
        <v>51</v>
      </c>
      <c r="I25" s="5"/>
    </row>
    <row r="26" spans="1:9" ht="20" x14ac:dyDescent="0.2">
      <c r="A26" s="14">
        <f t="shared" si="0"/>
        <v>10</v>
      </c>
      <c r="B26" s="14" t="s">
        <v>52</v>
      </c>
      <c r="C26" s="14"/>
      <c r="D26" s="14" t="s">
        <v>53</v>
      </c>
      <c r="E26" s="14">
        <v>53703</v>
      </c>
      <c r="F26" s="18">
        <v>1855</v>
      </c>
      <c r="G26" s="18">
        <v>1858</v>
      </c>
      <c r="H26" s="14" t="s">
        <v>54</v>
      </c>
      <c r="I26" s="5"/>
    </row>
    <row r="27" spans="1:9" ht="20" x14ac:dyDescent="0.2">
      <c r="A27" s="14">
        <f t="shared" si="0"/>
        <v>11</v>
      </c>
      <c r="B27" s="14" t="s">
        <v>55</v>
      </c>
      <c r="C27" s="14"/>
      <c r="D27" s="14" t="s">
        <v>56</v>
      </c>
      <c r="E27" s="14">
        <v>53703</v>
      </c>
      <c r="F27" s="18">
        <v>1906</v>
      </c>
      <c r="G27" s="14">
        <v>1917</v>
      </c>
      <c r="H27" s="14" t="s">
        <v>57</v>
      </c>
      <c r="I27" s="5"/>
    </row>
    <row r="28" spans="1:9" ht="20" x14ac:dyDescent="0.2">
      <c r="A28" s="14">
        <f t="shared" si="0"/>
        <v>12</v>
      </c>
      <c r="B28" s="14" t="s">
        <v>58</v>
      </c>
      <c r="C28" s="14"/>
      <c r="D28" s="14" t="s">
        <v>59</v>
      </c>
      <c r="E28" s="14">
        <v>53703</v>
      </c>
      <c r="F28" s="18">
        <v>1938</v>
      </c>
      <c r="G28" s="18">
        <v>1997</v>
      </c>
      <c r="H28" s="14" t="s">
        <v>60</v>
      </c>
      <c r="I28" s="5"/>
    </row>
    <row r="29" spans="1:9" ht="20" x14ac:dyDescent="0.2">
      <c r="A29" s="14">
        <f t="shared" si="0"/>
        <v>13</v>
      </c>
      <c r="B29" s="14" t="s">
        <v>61</v>
      </c>
      <c r="C29" s="14"/>
      <c r="D29" s="14" t="s">
        <v>62</v>
      </c>
      <c r="E29" s="14">
        <v>53703</v>
      </c>
      <c r="F29" s="18"/>
      <c r="G29" s="18">
        <v>1903</v>
      </c>
      <c r="H29" s="14" t="s">
        <v>63</v>
      </c>
    </row>
    <row r="30" spans="1:9" ht="20" x14ac:dyDescent="0.2">
      <c r="A30" s="14">
        <f t="shared" si="0"/>
        <v>14</v>
      </c>
      <c r="B30" s="14" t="s">
        <v>64</v>
      </c>
      <c r="C30" s="14"/>
      <c r="D30" s="14" t="s">
        <v>65</v>
      </c>
      <c r="E30" s="14">
        <v>53703</v>
      </c>
      <c r="F30" s="18">
        <v>1888</v>
      </c>
      <c r="G30" s="18">
        <v>1889</v>
      </c>
      <c r="H30" s="14" t="s">
        <v>66</v>
      </c>
    </row>
    <row r="31" spans="1:9" ht="20" x14ac:dyDescent="0.2">
      <c r="A31" s="14">
        <f t="shared" si="0"/>
        <v>15</v>
      </c>
      <c r="B31" s="14" t="s">
        <v>67</v>
      </c>
      <c r="C31" s="14"/>
      <c r="D31" s="14" t="s">
        <v>68</v>
      </c>
      <c r="E31" s="14">
        <v>53703</v>
      </c>
      <c r="F31" s="18"/>
      <c r="G31" s="14">
        <v>1897</v>
      </c>
      <c r="H31" s="14" t="s">
        <v>69</v>
      </c>
      <c r="I31" s="5"/>
    </row>
    <row r="32" spans="1:9" ht="20" x14ac:dyDescent="0.2">
      <c r="A32" s="14"/>
      <c r="B32" s="14" t="s">
        <v>70</v>
      </c>
      <c r="C32" s="14"/>
      <c r="D32" s="14" t="s">
        <v>71</v>
      </c>
      <c r="E32" s="14">
        <v>53703</v>
      </c>
      <c r="F32" s="18"/>
      <c r="G32" s="14"/>
      <c r="H32" s="14" t="s">
        <v>72</v>
      </c>
      <c r="I32" s="5"/>
    </row>
    <row r="33" spans="1:9" ht="20" x14ac:dyDescent="0.2">
      <c r="I33" s="5"/>
    </row>
    <row r="34" spans="1:9" ht="20" x14ac:dyDescent="0.2">
      <c r="A34" s="5">
        <v>5</v>
      </c>
      <c r="B34" s="14" t="s">
        <v>73</v>
      </c>
      <c r="C34" s="14"/>
      <c r="D34" s="18" t="s">
        <v>74</v>
      </c>
      <c r="E34" s="20">
        <v>4</v>
      </c>
      <c r="F34" s="14" t="s">
        <v>75</v>
      </c>
      <c r="G34" s="14">
        <v>1</v>
      </c>
      <c r="H34" s="14" t="s">
        <v>76</v>
      </c>
      <c r="I34" s="5"/>
    </row>
    <row r="35" spans="1:9" ht="20" x14ac:dyDescent="0.2">
      <c r="A35" s="5">
        <v>1</v>
      </c>
      <c r="B35" s="14" t="s">
        <v>77</v>
      </c>
      <c r="C35" s="14"/>
      <c r="D35" s="18"/>
      <c r="E35" s="14"/>
      <c r="F35" s="16"/>
      <c r="G35" s="14">
        <v>1</v>
      </c>
      <c r="H35" s="14" t="s">
        <v>78</v>
      </c>
      <c r="I35" s="5"/>
    </row>
    <row r="36" spans="1:9" ht="20" x14ac:dyDescent="0.2">
      <c r="A36" s="5">
        <v>6</v>
      </c>
      <c r="B36" s="14" t="s">
        <v>79</v>
      </c>
      <c r="C36" s="18"/>
      <c r="D36" s="14"/>
      <c r="E36" s="14"/>
      <c r="F36" s="16"/>
      <c r="G36" s="14">
        <v>1</v>
      </c>
      <c r="H36" s="14" t="s">
        <v>80</v>
      </c>
      <c r="I36" s="5"/>
    </row>
    <row r="37" spans="1:9" ht="20" x14ac:dyDescent="0.2">
      <c r="A37" s="5"/>
      <c r="B37" s="14"/>
      <c r="C37" s="18"/>
      <c r="D37" s="14"/>
      <c r="E37" s="14"/>
      <c r="F37" s="16"/>
      <c r="G37" s="14">
        <f>SUM(A34:A36)+SUM(G34:G36)</f>
        <v>15</v>
      </c>
      <c r="H37" s="14" t="s">
        <v>15</v>
      </c>
      <c r="I37" s="5"/>
    </row>
    <row r="38" spans="1:9" ht="20" x14ac:dyDescent="0.2">
      <c r="A38" s="5"/>
      <c r="B38" s="14"/>
      <c r="C38" s="18"/>
      <c r="D38" s="14"/>
      <c r="E38" s="14"/>
      <c r="F38" s="16"/>
      <c r="G38" s="14"/>
      <c r="H38" s="14"/>
      <c r="I38" s="5"/>
    </row>
    <row r="39" spans="1:9" ht="20" x14ac:dyDescent="0.2">
      <c r="A39" s="14"/>
      <c r="B39" s="14"/>
      <c r="C39" s="18"/>
      <c r="D39" s="21"/>
      <c r="E39" s="14"/>
      <c r="F39" s="8"/>
      <c r="G39" s="18"/>
      <c r="H39" s="14"/>
      <c r="I39" s="5"/>
    </row>
    <row r="40" spans="1:9" ht="20" x14ac:dyDescent="0.2">
      <c r="A40" s="5"/>
      <c r="B40" s="22"/>
      <c r="C40" s="23"/>
      <c r="D40" s="24" t="str">
        <f>+B1</f>
        <v>Community Area Madison, Wi.</v>
      </c>
      <c r="E40" s="25" t="s">
        <v>81</v>
      </c>
      <c r="F40" s="5"/>
      <c r="G40" s="23"/>
      <c r="H40" s="5"/>
      <c r="I40" s="22"/>
    </row>
    <row r="41" spans="1:9" ht="20" x14ac:dyDescent="0.2">
      <c r="A41" s="6"/>
      <c r="B41" s="6"/>
      <c r="C41" s="6"/>
      <c r="D41" s="11"/>
      <c r="E41" s="6"/>
      <c r="F41" s="6"/>
      <c r="G41" s="6"/>
      <c r="H41" s="6"/>
      <c r="I41" s="6"/>
    </row>
    <row r="42" spans="1:9" ht="20" x14ac:dyDescent="0.2">
      <c r="A42" s="6"/>
      <c r="B42" s="6"/>
      <c r="C42" s="6"/>
      <c r="D42" s="6"/>
      <c r="E42" s="6"/>
      <c r="F42" s="26" t="s">
        <v>16</v>
      </c>
      <c r="G42" s="6"/>
      <c r="H42" s="6"/>
      <c r="I42" s="6"/>
    </row>
    <row r="43" spans="1:9" ht="20" x14ac:dyDescent="0.2">
      <c r="A43" s="6"/>
      <c r="B43" s="27" t="s">
        <v>17</v>
      </c>
      <c r="C43" s="6"/>
      <c r="D43" s="27" t="s">
        <v>18</v>
      </c>
      <c r="E43" s="27" t="s">
        <v>19</v>
      </c>
      <c r="F43" s="27" t="s">
        <v>20</v>
      </c>
      <c r="G43" s="27" t="s">
        <v>21</v>
      </c>
      <c r="H43" s="27" t="s">
        <v>22</v>
      </c>
      <c r="I43" s="6"/>
    </row>
    <row r="44" spans="1:9" ht="20" x14ac:dyDescent="0.2">
      <c r="A44" s="6"/>
      <c r="B44" s="6"/>
      <c r="C44" s="6"/>
      <c r="D44" s="6"/>
      <c r="E44" s="6"/>
      <c r="F44" s="6"/>
      <c r="G44" s="6"/>
      <c r="H44" s="6"/>
      <c r="I44" s="6"/>
    </row>
    <row r="45" spans="1:9" ht="20" x14ac:dyDescent="0.2">
      <c r="A45" s="18">
        <v>1</v>
      </c>
      <c r="B45" s="14" t="s">
        <v>82</v>
      </c>
      <c r="C45" s="14"/>
      <c r="D45" s="14" t="s">
        <v>83</v>
      </c>
      <c r="E45" s="14"/>
      <c r="F45" s="18">
        <v>1937</v>
      </c>
      <c r="G45" s="14">
        <v>1937</v>
      </c>
      <c r="H45" s="14" t="s">
        <v>84</v>
      </c>
      <c r="I45" s="5"/>
    </row>
    <row r="46" spans="1:9" ht="20" x14ac:dyDescent="0.2">
      <c r="A46" s="14">
        <f t="shared" ref="A46:A48" si="1">1+A45</f>
        <v>2</v>
      </c>
      <c r="B46" s="14" t="s">
        <v>85</v>
      </c>
      <c r="C46" s="14"/>
      <c r="D46" s="14" t="s">
        <v>86</v>
      </c>
      <c r="E46" s="14"/>
      <c r="F46" s="18">
        <v>1957</v>
      </c>
      <c r="G46" s="18">
        <v>1959</v>
      </c>
      <c r="H46" s="14" t="s">
        <v>87</v>
      </c>
      <c r="I46" s="5"/>
    </row>
    <row r="47" spans="1:9" ht="20" x14ac:dyDescent="0.2">
      <c r="A47" s="14">
        <f t="shared" si="1"/>
        <v>3</v>
      </c>
      <c r="B47" s="14" t="s">
        <v>88</v>
      </c>
      <c r="C47" s="14"/>
      <c r="D47" s="14" t="s">
        <v>89</v>
      </c>
      <c r="E47" s="14">
        <v>53705</v>
      </c>
      <c r="F47" s="18"/>
      <c r="G47" s="18">
        <v>1956</v>
      </c>
      <c r="H47" s="14" t="s">
        <v>90</v>
      </c>
      <c r="I47" s="5"/>
    </row>
    <row r="48" spans="1:9" ht="20" x14ac:dyDescent="0.2">
      <c r="A48" s="14">
        <f t="shared" si="1"/>
        <v>4</v>
      </c>
      <c r="B48" s="14" t="s">
        <v>91</v>
      </c>
      <c r="C48" s="14"/>
      <c r="D48" s="14" t="s">
        <v>92</v>
      </c>
      <c r="E48" s="14"/>
      <c r="F48" s="18">
        <v>1946</v>
      </c>
      <c r="G48" s="18">
        <v>1948</v>
      </c>
      <c r="H48" s="14" t="s">
        <v>93</v>
      </c>
      <c r="I4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2023-06-24T18:23:56Z</dcterms:created>
  <dcterms:modified xsi:type="dcterms:W3CDTF">2023-06-24T18:25:07Z</dcterms:modified>
</cp:coreProperties>
</file>