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89B7A276-84C7-0144-A628-E6F19EF2ABB7}" xr6:coauthVersionLast="47" xr6:coauthVersionMax="47" xr10:uidLastSave="{00000000-0000-0000-0000-000000000000}"/>
  <bookViews>
    <workbookView xWindow="0" yWindow="0" windowWidth="25600" windowHeight="14400" xr2:uid="{00000000-000D-0000-FFFF-FFFF00000000}"/>
  </bookViews>
  <sheets>
    <sheet name="Sheet1" sheetId="4" r:id="rId1"/>
  </sheets>
  <definedNames>
    <definedName name="_xlnm.Print_Area" localSheetId="0">Sheet1!$A$1:$H$56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4" l="1"/>
  <c r="J9" i="4" s="1"/>
  <c r="A63" i="4"/>
  <c r="I8" i="4" l="1"/>
  <c r="G54" i="4"/>
  <c r="H5" i="4" l="1"/>
  <c r="H4" i="4"/>
  <c r="H3" i="4"/>
  <c r="H7" i="4"/>
  <c r="H6" i="4"/>
  <c r="G102" i="4"/>
  <c r="H8" i="4" l="1"/>
  <c r="A58" i="4"/>
  <c r="A19" i="4" l="1"/>
  <c r="A20" i="4" s="1"/>
  <c r="A21" i="4" s="1"/>
  <c r="A22" i="4" s="1"/>
  <c r="A23" i="4" s="1"/>
  <c r="A24" i="4" s="1"/>
  <c r="A25" i="4" s="1"/>
  <c r="A26" i="4" s="1"/>
  <c r="A64" i="4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27" i="4" l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76" i="4"/>
</calcChain>
</file>

<file path=xl/sharedStrings.xml><?xml version="1.0" encoding="utf-8"?>
<sst xmlns="http://schemas.openxmlformats.org/spreadsheetml/2006/main" count="181" uniqueCount="165">
  <si>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</si>
  <si>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</si>
  <si>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</si>
  <si>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</si>
  <si>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</si>
  <si>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</si>
  <si>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</si>
  <si>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</si>
  <si>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</si>
  <si>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</si>
  <si>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</si>
  <si>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</si>
  <si>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</si>
  <si>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</si>
  <si>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</si>
  <si>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</si>
  <si>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</si>
  <si>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</si>
  <si>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</si>
  <si>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</si>
  <si>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</si>
  <si>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</si>
  <si>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</si>
  <si>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</si>
  <si>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</si>
  <si>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</si>
  <si>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</si>
  <si>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</si>
  <si>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</si>
  <si>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</si>
  <si>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</si>
  <si>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</si>
  <si>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</si>
  <si>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</si>
  <si>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Parks &amp; Fieldhouses</t>
  </si>
  <si>
    <t>Jail</t>
  </si>
  <si>
    <t>Historic Homes &amp; Buildings</t>
  </si>
  <si>
    <t>Hospitals</t>
  </si>
  <si>
    <t>Theaters &amp; Auditoriums</t>
  </si>
  <si>
    <t>Cemeteries</t>
  </si>
  <si>
    <t>Airport</t>
  </si>
  <si>
    <t>Consulate General</t>
  </si>
  <si>
    <t>Homes and Mansions</t>
  </si>
  <si>
    <t>Churches/Synagogue</t>
  </si>
  <si>
    <t>Commercial Building</t>
  </si>
  <si>
    <t>White</t>
  </si>
  <si>
    <t>Black</t>
  </si>
  <si>
    <t>Hispanic</t>
  </si>
  <si>
    <t>Asian</t>
  </si>
  <si>
    <t xml:space="preserve">Median Income - </t>
  </si>
  <si>
    <t>Community Area - Riverside, Illinois</t>
  </si>
  <si>
    <t>1893 - Riverside Golf Club opened - 1st Golf course west of the Allegheny Mountains</t>
  </si>
  <si>
    <t>Riverside Township Hall</t>
  </si>
  <si>
    <t>1970 - Riverside Landscape Architecture District designated a National Historic Landmark</t>
  </si>
  <si>
    <t>26th St.</t>
  </si>
  <si>
    <t>Desplaines Ave., Golf Rd.</t>
  </si>
  <si>
    <t>Desplaines River, Ogden Ave.</t>
  </si>
  <si>
    <t>Harlem Ave.</t>
  </si>
  <si>
    <t>Central Elementary School</t>
  </si>
  <si>
    <t>65 Woodside Rd</t>
  </si>
  <si>
    <t>61 Woodside Rd</t>
  </si>
  <si>
    <t>Riverside Brookfield High School</t>
  </si>
  <si>
    <t>160 Ridgewood Rd</t>
  </si>
  <si>
    <t>Henry Babson (phonograph distribtr) Service Buildings</t>
  </si>
  <si>
    <t>Purcell &amp; Elmslie; 1907 Sullivan House demlshd 1960</t>
  </si>
  <si>
    <t>Chlumsky Residence</t>
  </si>
  <si>
    <t>505 Berkley Rd</t>
  </si>
  <si>
    <t>Addition</t>
  </si>
  <si>
    <t>FLW, subdivided, 270 art glass windows &amp; doors</t>
  </si>
  <si>
    <t>Renamed for longtime principal L.J. Hauser</t>
  </si>
  <si>
    <t>(Intermediate School) L. J. Hauser Junior High School</t>
  </si>
  <si>
    <t>First Church of Christ Science (private residence)</t>
  </si>
  <si>
    <t>135 Longcommon Rd.</t>
  </si>
  <si>
    <t>Howard Cheney, Christ Scientists left in 1992</t>
  </si>
  <si>
    <t>Tallmadge &amp; Watson</t>
  </si>
  <si>
    <t>William LeBaron Jenney, Home Insurance Co.</t>
  </si>
  <si>
    <t>277-281 Gatesby Rd</t>
  </si>
  <si>
    <t>82 Akenside Rd.</t>
  </si>
  <si>
    <t>St. Paul's Episcopal Church Rectory</t>
  </si>
  <si>
    <t>St. Paul's Episcopal Church</t>
  </si>
  <si>
    <t>60 Akenside Rd.</t>
  </si>
  <si>
    <t>William LeBaron Jenney, 1930 removal steeples/twrs</t>
  </si>
  <si>
    <t>247 Shenstone Rd.</t>
  </si>
  <si>
    <t>Howard Van Doren Shaw, Georgian Revival</t>
  </si>
  <si>
    <t>150 Nuttal Rd.</t>
  </si>
  <si>
    <t>225 Longcommon Rd.</t>
  </si>
  <si>
    <t>(John F.) Palmer Residence - Inventor Pneumatic Tube</t>
  </si>
  <si>
    <t>Joseph L. Silsbee, 1887 Hired FLW, Geo. Maher</t>
  </si>
  <si>
    <t>181 Longcommon Rd.</t>
  </si>
  <si>
    <t>Italianate, Convex 2nd Empire Mansard Coupola</t>
  </si>
  <si>
    <t>Hollister Residence - altered 1894</t>
  </si>
  <si>
    <t>Tower Building</t>
  </si>
  <si>
    <t>22-24 East Ave.;25-39 Forest Ave.</t>
  </si>
  <si>
    <t>Tudor Revival</t>
  </si>
  <si>
    <t>O'Conner, O'Conner, and Martin, Tudor Revival</t>
  </si>
  <si>
    <t>1 Riverside Rd.</t>
  </si>
  <si>
    <t>Frederick C. Withers, High Victorian Gothic</t>
  </si>
  <si>
    <t>27 Riverside Rd.</t>
  </si>
  <si>
    <t>George Ashby, Chateauesque</t>
  </si>
  <si>
    <t>William T. Allen Residence</t>
  </si>
  <si>
    <t>84 Riverside Rd</t>
  </si>
  <si>
    <t>1875 - Riverside Incorporated</t>
  </si>
  <si>
    <t>William LeBaron Jenney, 1 of 3 Investors in RIC</t>
  </si>
  <si>
    <t>116 Barrypoint Rd.</t>
  </si>
  <si>
    <t>Riverside Presbyterian Church &amp; Manse</t>
  </si>
  <si>
    <t>John Cochrane, Chas. Wittlesey Manse addition right</t>
  </si>
  <si>
    <t>Charles Wittlesey, student of Louis Sullivan</t>
  </si>
  <si>
    <t>Chicago, Burlington &amp; Quincy Railroad</t>
  </si>
  <si>
    <t>*NRHP - National Register of Historic Places</t>
  </si>
  <si>
    <t>Avery Coonley House* - divided in 2, + 5 new houses</t>
  </si>
  <si>
    <t>336 Coonley Rd.</t>
  </si>
  <si>
    <t>Coonley Estate - Stables and Carriage House</t>
  </si>
  <si>
    <t>FLW, Jens Jensen Landscape for four buildings</t>
  </si>
  <si>
    <t>100 Fairbank Rd.</t>
  </si>
  <si>
    <t>Calvert Vaux of Olmsted, Vaux &amp; Co.; State Senator</t>
  </si>
  <si>
    <t>John Clarke Dore House - Pres. CPS, CBOT, and</t>
  </si>
  <si>
    <t>Coonley Estate - Gardener's Cottage</t>
  </si>
  <si>
    <t>308 Fairbank Rd.</t>
  </si>
  <si>
    <t>Guenzel and Drummond - Chief Draftsman for FLW</t>
  </si>
  <si>
    <t>350 Fairbank Rd.</t>
  </si>
  <si>
    <t>The Avery Coonley School Playhouse 1919 converted</t>
  </si>
  <si>
    <t>FLW, art glass windows replicas, to private residence</t>
  </si>
  <si>
    <t>10 Pine Ave.</t>
  </si>
  <si>
    <t>Water Tower; 1890 - Well House and Pump House</t>
  </si>
  <si>
    <t>Louis Y. Schermerhorn House - Implemented FLO Plan</t>
  </si>
  <si>
    <t>283 Scottswood Rd.</t>
  </si>
  <si>
    <t>Thorncroft - Residence for Coonley School Teachers</t>
  </si>
  <si>
    <t>290 Scottswood Rd.</t>
  </si>
  <si>
    <t>Coonley Estate - Servant's Quarters</t>
  </si>
  <si>
    <t>FLW - 1 of 4 Buildings in the Coonley Estate</t>
  </si>
  <si>
    <t>Riverside (Burlington Line) Train Depot -15 Pine Ave. &amp;</t>
  </si>
  <si>
    <t>1 Burling Rd.</t>
  </si>
  <si>
    <t>Jarvis Hunt - K.C. Union Station</t>
  </si>
  <si>
    <t>(Ferdinand Frederick) Tomek House (The Ship House)</t>
  </si>
  <si>
    <t>FLW, 1904 design, Barry Byrne - assistant</t>
  </si>
  <si>
    <t>Art Moderne</t>
  </si>
  <si>
    <t>19 Bloomingbank Rd</t>
  </si>
  <si>
    <t>124 Scottswood Rd. - Red House</t>
  </si>
  <si>
    <t>Faurot Residence - looks like a Plantation House</t>
  </si>
  <si>
    <t>Riverside Improvement Company (RIC) Building</t>
  </si>
  <si>
    <t>1 Story Addition, William LeBaron Jenney; Open 8 am</t>
  </si>
  <si>
    <t>Riverside Public Library (4 hr St. Parking!) open at 9</t>
  </si>
  <si>
    <t>281 Blmngbank Rd &amp; 300 Scottswd Rd</t>
  </si>
  <si>
    <t>Library</t>
  </si>
  <si>
    <t>Town Hall</t>
  </si>
  <si>
    <t>Train Depot</t>
  </si>
  <si>
    <t>Water Tower, Well House &amp; Pump House</t>
  </si>
  <si>
    <t>Rectory</t>
  </si>
  <si>
    <t>Other</t>
  </si>
  <si>
    <t>to</t>
  </si>
  <si>
    <t>Emery E. Childs bought 1,600 acres along RR &amp; Des Plaines River and started…</t>
  </si>
  <si>
    <t>Chicago, Burlington &amp; Quincy Railroad built.</t>
  </si>
  <si>
    <t xml:space="preserve">    Riverside Improvement Company (RIC) who hired Jenney, Schermerhorn, &amp; Bogart to</t>
  </si>
  <si>
    <t xml:space="preserve">    impliment Calvert Vaux &amp; Frederick Law Olmsted design for 1st Planned Community</t>
  </si>
  <si>
    <t xml:space="preserve">    in the U. S.</t>
  </si>
  <si>
    <t>McDonalds</t>
  </si>
  <si>
    <t>7850 Ogden Ave, Lyons</t>
  </si>
  <si>
    <t>Bathroom</t>
  </si>
  <si>
    <t>Connie's Family Restaurant</t>
  </si>
  <si>
    <t>3271 S Harlem Ave, Berwyn</t>
  </si>
  <si>
    <t>Open 7 am.  4.4 Stars on Google.</t>
  </si>
  <si>
    <t xml:space="preserve">Fred Babson House.  See Porch &amp; equalateral Gables </t>
  </si>
  <si>
    <t>72 N. Cowley/183 Addison Rds.</t>
  </si>
  <si>
    <t>Notable People:  Avery (Industrialist &amp; Publisher) and Queen Ferry (Ferry Seed Co.) Coonley, both inherited wealth and prosperous companies, became philanthropists.</t>
  </si>
  <si>
    <t>Johnny "Red" Kerr, Ring Lardner, Frank Nitti, Judy Baar Topinka.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</si>
</sst>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3" formatCode="_(* #,##0.00_);_(* \(#,##0.00\);_(* &quot;-&quot;??_);_(@_)"/>
    <numFmt numFmtId="164" formatCode="&quot;$&quot;#,##0"/>
    <numFmt numFmtId="171" formatCode="_(* #,##0_);_(* \(#,##0\);_(* &quot;-&quot;??_);_(@_)"/>
  </numFmts>
  <fonts count="8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52525"/>
      <name val="Arial"/>
      <family val="2"/>
    </font>
    <font>
      <sz val="10"/>
      <name val="Arial"/>
    </font>
    <font>
      <sz val="16"/>
      <color rgb="FF2021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6" fontId="4" fillId="0" borderId="0" xfId="0" applyNumberFormat="1" applyFont="1"/>
    <xf numFmtId="0" fontId="5" fillId="0" borderId="0" xfId="0" applyFont="1"/>
    <xf numFmtId="1" fontId="4" fillId="0" borderId="0" xfId="0" applyNumberFormat="1" applyFont="1"/>
    <xf numFmtId="3" fontId="4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6" fontId="4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/>
    </xf>
    <xf numFmtId="164" fontId="4" fillId="0" borderId="0" xfId="0" applyNumberFormat="1" applyFont="1"/>
    <xf numFmtId="10" fontId="4" fillId="0" borderId="0" xfId="0" applyNumberFormat="1" applyFont="1" applyAlignment="1">
      <alignment horizontal="left"/>
    </xf>
    <xf numFmtId="3" fontId="7" fillId="0" borderId="0" xfId="0" applyNumberFormat="1" applyFont="1"/>
    <xf numFmtId="164" fontId="4" fillId="0" borderId="0" xfId="0" applyNumberFormat="1" applyFont="1" applyAlignment="1">
      <alignment horizontal="left"/>
    </xf>
    <xf numFmtId="171" fontId="4" fillId="0" borderId="0" xfId="1" applyNumberFormat="1" applyFont="1" applyAlignment="1"/>
    <xf numFmtId="0" fontId="4" fillId="0" borderId="0" xfId="0" quotePrefix="1" applyFont="1" applyAlignment="1">
      <alignment horizontal="center"/>
    </xf>
    <xf numFmtId="0" fontId="4" fillId="0" borderId="0" xfId="0" quotePrefix="1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53</xdr:row>
      <xdr:rowOff>0</xdr:rowOff>
    </xdr:from>
    <xdr:to>
      <xdr:col>3</xdr:col>
      <xdr:colOff>0</xdr:colOff>
      <xdr:row>53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53</xdr:row>
      <xdr:rowOff>0</xdr:rowOff>
    </xdr:from>
    <xdr:to>
      <xdr:col>3</xdr:col>
      <xdr:colOff>0</xdr:colOff>
      <xdr:row>53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53</xdr:row>
      <xdr:rowOff>0</xdr:rowOff>
    </xdr:from>
    <xdr:to>
      <xdr:col>3</xdr:col>
      <xdr:colOff>0</xdr:colOff>
      <xdr:row>53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49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49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49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02"/>
  <sheetViews>
    <sheetView tabSelected="1" showRuler="0" zoomScale="94" zoomScaleNormal="94" zoomScalePageLayoutView="75" workbookViewId="0"/>
  </sheetViews>
  <sheetFormatPr baseColWidth="10" defaultColWidth="8.83203125" defaultRowHeight="13" x14ac:dyDescent="0.15"/>
  <cols>
    <col min="1" max="1" width="7.83203125" bestFit="1" customWidth="1"/>
    <col min="2" max="2" width="57.5" customWidth="1"/>
    <col min="3" max="3" width="14.83203125" customWidth="1"/>
    <col min="4" max="4" width="38" customWidth="1"/>
    <col min="5" max="5" width="14.5" customWidth="1"/>
    <col min="6" max="6" width="14.1640625" customWidth="1"/>
    <col min="7" max="7" width="16.6640625" customWidth="1"/>
    <col min="8" max="8" width="70.83203125" customWidth="1"/>
    <col min="9" max="9" width="14.1640625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A1" s="3" t="s">
        <v>50</v>
      </c>
      <c r="B1" s="8"/>
      <c r="C1" s="8"/>
      <c r="D1" s="8"/>
      <c r="E1" s="8"/>
      <c r="F1" s="8"/>
      <c r="G1" s="8"/>
      <c r="H1" s="8"/>
    </row>
    <row r="2" spans="1:20" ht="50" customHeight="1" x14ac:dyDescent="0.2">
      <c r="A2" s="7"/>
      <c r="B2" s="8"/>
      <c r="C2" s="8"/>
      <c r="D2" s="8"/>
      <c r="E2" s="8"/>
      <c r="F2" s="8"/>
      <c r="G2" s="8"/>
    </row>
    <row r="3" spans="1:20" ht="20" x14ac:dyDescent="0.2">
      <c r="A3" s="25">
        <v>1863</v>
      </c>
      <c r="B3" s="4" t="s">
        <v>151</v>
      </c>
      <c r="C3" s="4"/>
      <c r="E3" s="4">
        <v>1900</v>
      </c>
      <c r="F3" s="14">
        <v>1551</v>
      </c>
      <c r="G3" s="4" t="s">
        <v>45</v>
      </c>
      <c r="H3" s="20">
        <f>+I3/$I$8</f>
        <v>0.75211238929044077</v>
      </c>
      <c r="I3" s="14">
        <v>7388</v>
      </c>
    </row>
    <row r="4" spans="1:20" ht="20" x14ac:dyDescent="0.2">
      <c r="A4" s="18">
        <v>1868</v>
      </c>
      <c r="B4" s="18" t="s">
        <v>150</v>
      </c>
      <c r="E4" s="13">
        <v>1940</v>
      </c>
      <c r="F4" s="14">
        <v>7935</v>
      </c>
      <c r="G4" s="4" t="s">
        <v>47</v>
      </c>
      <c r="H4" s="20">
        <f t="shared" ref="H4:H7" si="0">+I4/$I$8</f>
        <v>0.15473887814313347</v>
      </c>
      <c r="I4" s="14">
        <v>1520</v>
      </c>
    </row>
    <row r="5" spans="1:20" ht="20" x14ac:dyDescent="0.2">
      <c r="A5" s="24" t="s">
        <v>149</v>
      </c>
      <c r="B5" s="18" t="s">
        <v>152</v>
      </c>
      <c r="C5" s="4"/>
      <c r="E5" s="4">
        <v>1970</v>
      </c>
      <c r="F5" s="14">
        <v>10357</v>
      </c>
      <c r="G5" s="4" t="s">
        <v>48</v>
      </c>
      <c r="H5" s="20">
        <f t="shared" si="0"/>
        <v>2.1072991957650413E-2</v>
      </c>
      <c r="I5" s="14">
        <v>207</v>
      </c>
    </row>
    <row r="6" spans="1:20" ht="20" x14ac:dyDescent="0.2">
      <c r="A6" s="25">
        <v>1869</v>
      </c>
      <c r="B6" s="18" t="s">
        <v>153</v>
      </c>
      <c r="C6" s="4"/>
      <c r="E6" s="4">
        <v>1990</v>
      </c>
      <c r="F6" s="14">
        <v>8774</v>
      </c>
      <c r="G6" s="4" t="s">
        <v>46</v>
      </c>
      <c r="H6" s="20">
        <f t="shared" si="0"/>
        <v>1.7815331365163393E-2</v>
      </c>
      <c r="I6" s="14">
        <v>175</v>
      </c>
    </row>
    <row r="7" spans="1:20" ht="20" x14ac:dyDescent="0.2">
      <c r="B7" s="18" t="s">
        <v>154</v>
      </c>
      <c r="C7" s="4"/>
      <c r="E7" s="13">
        <v>2020</v>
      </c>
      <c r="F7" s="21">
        <v>9298</v>
      </c>
      <c r="G7" s="4" t="s">
        <v>148</v>
      </c>
      <c r="H7" s="20">
        <f t="shared" si="0"/>
        <v>5.4260409243611932E-2</v>
      </c>
      <c r="I7" s="21">
        <f>488+44+1</f>
        <v>533</v>
      </c>
    </row>
    <row r="8" spans="1:20" ht="20" x14ac:dyDescent="0.2">
      <c r="A8" s="6" t="s">
        <v>101</v>
      </c>
      <c r="B8" s="4"/>
      <c r="G8" s="5" t="s">
        <v>10</v>
      </c>
      <c r="H8" s="20">
        <f>SUM(H3:H7)</f>
        <v>1</v>
      </c>
      <c r="I8" s="23">
        <f>SUM(I3:I7)</f>
        <v>9823</v>
      </c>
    </row>
    <row r="9" spans="1:20" ht="20" x14ac:dyDescent="0.2">
      <c r="A9" s="6" t="s">
        <v>51</v>
      </c>
      <c r="B9" s="4"/>
      <c r="E9" s="17"/>
      <c r="J9" s="14">
        <f>+F7+I7</f>
        <v>9831</v>
      </c>
    </row>
    <row r="10" spans="1:20" ht="20" x14ac:dyDescent="0.2">
      <c r="A10" s="4" t="s">
        <v>53</v>
      </c>
      <c r="F10" s="5" t="s">
        <v>49</v>
      </c>
      <c r="G10" s="22">
        <v>46334</v>
      </c>
    </row>
    <row r="11" spans="1:20" ht="20" x14ac:dyDescent="0.2">
      <c r="A11" s="4"/>
      <c r="F11" s="5"/>
      <c r="G11" s="22"/>
    </row>
    <row r="12" spans="1:20" ht="20" x14ac:dyDescent="0.2">
      <c r="A12" s="4" t="s">
        <v>163</v>
      </c>
      <c r="F12" s="5"/>
      <c r="G12" s="22"/>
    </row>
    <row r="13" spans="1:20" ht="20" x14ac:dyDescent="0.2">
      <c r="A13" s="8"/>
      <c r="B13" s="4" t="s">
        <v>164</v>
      </c>
      <c r="D13" s="5"/>
      <c r="E13" s="19"/>
      <c r="H13" s="11"/>
    </row>
    <row r="14" spans="1:20" ht="20" x14ac:dyDescent="0.2">
      <c r="A14" s="4"/>
      <c r="C14" s="4"/>
      <c r="D14" s="4"/>
      <c r="E14" s="4"/>
      <c r="F14" s="2" t="s">
        <v>4</v>
      </c>
      <c r="G14" s="2"/>
      <c r="H14" s="4"/>
      <c r="I14" s="9" t="s">
        <v>11</v>
      </c>
      <c r="J14" s="9" t="s">
        <v>15</v>
      </c>
      <c r="K14" s="9" t="s">
        <v>11</v>
      </c>
      <c r="L14" s="9" t="s">
        <v>11</v>
      </c>
      <c r="M14" s="9" t="s">
        <v>18</v>
      </c>
      <c r="N14" s="9" t="s">
        <v>11</v>
      </c>
      <c r="O14" s="9" t="s">
        <v>11</v>
      </c>
      <c r="P14" s="10">
        <v>7</v>
      </c>
      <c r="Q14" s="9"/>
      <c r="R14" s="9"/>
      <c r="S14" s="9"/>
      <c r="T14" s="9"/>
    </row>
    <row r="15" spans="1:20" ht="20" x14ac:dyDescent="0.2">
      <c r="A15" s="4"/>
      <c r="B15" s="1" t="s">
        <v>1</v>
      </c>
      <c r="C15" s="1"/>
      <c r="D15" s="1" t="s">
        <v>2</v>
      </c>
      <c r="E15" s="1" t="s">
        <v>3</v>
      </c>
      <c r="F15" s="1" t="s">
        <v>0</v>
      </c>
      <c r="G15" s="1" t="s">
        <v>5</v>
      </c>
      <c r="H15" s="1" t="s">
        <v>6</v>
      </c>
      <c r="I15" s="1" t="s">
        <v>12</v>
      </c>
      <c r="J15" s="1" t="s">
        <v>13</v>
      </c>
      <c r="K15" s="1" t="s">
        <v>14</v>
      </c>
      <c r="L15" s="1" t="s">
        <v>16</v>
      </c>
      <c r="M15" s="1" t="s">
        <v>17</v>
      </c>
      <c r="N15" s="1" t="s">
        <v>19</v>
      </c>
      <c r="O15" s="1" t="s">
        <v>20</v>
      </c>
      <c r="P15" s="1" t="s">
        <v>10</v>
      </c>
      <c r="Q15" s="1"/>
      <c r="R15" s="1"/>
      <c r="S15" s="1"/>
      <c r="T15" s="9"/>
    </row>
    <row r="16" spans="1:20" ht="10" customHeight="1" x14ac:dyDescent="0.2">
      <c r="A16" s="4"/>
      <c r="B16" s="1"/>
      <c r="C16" s="1"/>
      <c r="D16" s="1"/>
      <c r="E16" s="1"/>
      <c r="F16" s="1"/>
      <c r="G16" s="4"/>
      <c r="H16" s="4"/>
    </row>
    <row r="17" spans="1:8" ht="20" customHeight="1" x14ac:dyDescent="0.2">
      <c r="A17" s="4"/>
      <c r="B17" s="4" t="s">
        <v>155</v>
      </c>
      <c r="C17" s="4"/>
      <c r="D17" s="4" t="s">
        <v>156</v>
      </c>
      <c r="E17" s="4">
        <v>60534</v>
      </c>
      <c r="F17" s="4"/>
      <c r="G17" s="4"/>
      <c r="H17" s="4" t="s">
        <v>157</v>
      </c>
    </row>
    <row r="18" spans="1:8" ht="20" customHeight="1" x14ac:dyDescent="0.2">
      <c r="A18" s="4">
        <v>1</v>
      </c>
      <c r="B18" s="4" t="s">
        <v>141</v>
      </c>
      <c r="C18" s="4"/>
      <c r="D18" s="4" t="s">
        <v>131</v>
      </c>
      <c r="E18" s="4">
        <v>60546</v>
      </c>
      <c r="F18" s="4">
        <v>1930</v>
      </c>
      <c r="G18" s="4"/>
      <c r="H18" s="4" t="s">
        <v>94</v>
      </c>
    </row>
    <row r="19" spans="1:8" ht="20" x14ac:dyDescent="0.2">
      <c r="A19" s="4">
        <f>1+A18</f>
        <v>2</v>
      </c>
      <c r="B19" s="4" t="s">
        <v>52</v>
      </c>
      <c r="D19" s="4" t="s">
        <v>97</v>
      </c>
      <c r="E19" s="4">
        <v>60546</v>
      </c>
      <c r="F19" s="5">
        <v>1895</v>
      </c>
      <c r="G19" s="4"/>
      <c r="H19" s="4" t="s">
        <v>98</v>
      </c>
    </row>
    <row r="20" spans="1:8" ht="20" x14ac:dyDescent="0.2">
      <c r="A20" s="4">
        <f>1+A19</f>
        <v>3</v>
      </c>
      <c r="B20" s="4" t="s">
        <v>99</v>
      </c>
      <c r="C20" s="4"/>
      <c r="D20" s="4" t="s">
        <v>100</v>
      </c>
      <c r="E20" s="4">
        <v>60546</v>
      </c>
      <c r="F20" s="4">
        <v>1869</v>
      </c>
      <c r="G20" s="4"/>
      <c r="H20" s="4" t="s">
        <v>102</v>
      </c>
    </row>
    <row r="21" spans="1:8" ht="20" x14ac:dyDescent="0.2">
      <c r="A21" s="4">
        <f>1+A20</f>
        <v>4</v>
      </c>
      <c r="B21" s="4" t="s">
        <v>120</v>
      </c>
      <c r="C21" s="4"/>
      <c r="D21" s="4" t="s">
        <v>119</v>
      </c>
      <c r="E21" s="4">
        <v>60546</v>
      </c>
      <c r="F21" s="4">
        <v>1912</v>
      </c>
      <c r="G21" s="4">
        <v>1919</v>
      </c>
      <c r="H21" s="4" t="s">
        <v>121</v>
      </c>
    </row>
    <row r="22" spans="1:8" ht="20" x14ac:dyDescent="0.2">
      <c r="A22" s="4">
        <f>1+A21</f>
        <v>5</v>
      </c>
      <c r="B22" s="4" t="s">
        <v>109</v>
      </c>
      <c r="C22" s="4"/>
      <c r="D22" s="4" t="s">
        <v>142</v>
      </c>
      <c r="E22" s="4"/>
      <c r="F22" s="5">
        <v>1908</v>
      </c>
      <c r="G22" s="4">
        <v>1912</v>
      </c>
      <c r="H22" s="4" t="s">
        <v>68</v>
      </c>
    </row>
    <row r="23" spans="1:8" ht="20" x14ac:dyDescent="0.2">
      <c r="A23" s="4">
        <f>1+A22</f>
        <v>6</v>
      </c>
      <c r="B23" s="4" t="s">
        <v>111</v>
      </c>
      <c r="C23" s="4"/>
      <c r="D23" s="4" t="s">
        <v>110</v>
      </c>
      <c r="E23" s="4">
        <v>60546</v>
      </c>
      <c r="F23" s="5">
        <v>1908</v>
      </c>
      <c r="G23" s="4"/>
      <c r="H23" s="4" t="s">
        <v>112</v>
      </c>
    </row>
    <row r="24" spans="1:8" ht="20" x14ac:dyDescent="0.2">
      <c r="A24" s="4">
        <f>1+A23</f>
        <v>7</v>
      </c>
      <c r="B24" s="4" t="s">
        <v>128</v>
      </c>
      <c r="C24" s="4"/>
      <c r="D24" s="4" t="s">
        <v>127</v>
      </c>
      <c r="E24" s="4">
        <v>60546</v>
      </c>
      <c r="F24" s="4">
        <v>1908</v>
      </c>
      <c r="G24" s="4"/>
      <c r="H24" s="4" t="s">
        <v>129</v>
      </c>
    </row>
    <row r="25" spans="1:8" ht="20" x14ac:dyDescent="0.2">
      <c r="A25" s="4">
        <f>1+A24</f>
        <v>8</v>
      </c>
      <c r="B25" s="4" t="s">
        <v>126</v>
      </c>
      <c r="D25" s="4" t="s">
        <v>125</v>
      </c>
      <c r="E25" s="4">
        <v>60546</v>
      </c>
      <c r="F25" s="5">
        <v>1912</v>
      </c>
      <c r="G25" s="4"/>
      <c r="H25" s="4" t="s">
        <v>118</v>
      </c>
    </row>
    <row r="26" spans="1:8" ht="20" x14ac:dyDescent="0.2">
      <c r="A26" s="4">
        <f>1+A25</f>
        <v>9</v>
      </c>
      <c r="B26" s="4" t="s">
        <v>116</v>
      </c>
      <c r="C26" s="4"/>
      <c r="D26" s="4" t="s">
        <v>117</v>
      </c>
      <c r="E26" s="4">
        <v>60546</v>
      </c>
      <c r="F26" s="4">
        <v>1913</v>
      </c>
      <c r="G26" s="4"/>
      <c r="H26" s="4" t="s">
        <v>118</v>
      </c>
    </row>
    <row r="27" spans="1:8" ht="20" x14ac:dyDescent="0.2">
      <c r="A27" s="4">
        <f>1+A26</f>
        <v>10</v>
      </c>
      <c r="B27" s="4" t="s">
        <v>124</v>
      </c>
      <c r="C27" s="4"/>
      <c r="D27" s="4" t="s">
        <v>137</v>
      </c>
      <c r="E27" s="4"/>
      <c r="F27" s="5">
        <v>1869</v>
      </c>
      <c r="G27" s="4"/>
      <c r="H27" s="4" t="s">
        <v>75</v>
      </c>
    </row>
    <row r="28" spans="1:8" ht="20" x14ac:dyDescent="0.2">
      <c r="A28" s="4">
        <f>1+A27</f>
        <v>11</v>
      </c>
      <c r="B28" s="4" t="s">
        <v>104</v>
      </c>
      <c r="C28" s="4"/>
      <c r="D28" s="4" t="s">
        <v>103</v>
      </c>
      <c r="E28" s="4">
        <v>60546</v>
      </c>
      <c r="F28" s="5">
        <v>1879</v>
      </c>
      <c r="G28" s="4">
        <v>1897</v>
      </c>
      <c r="H28" s="4" t="s">
        <v>105</v>
      </c>
    </row>
    <row r="29" spans="1:8" ht="20" x14ac:dyDescent="0.2">
      <c r="A29" s="4">
        <f>1+A28</f>
        <v>12</v>
      </c>
      <c r="B29" s="4" t="s">
        <v>115</v>
      </c>
      <c r="C29" s="4"/>
      <c r="D29" s="4" t="s">
        <v>113</v>
      </c>
      <c r="E29" s="4">
        <v>60546</v>
      </c>
      <c r="F29" s="4">
        <v>1869</v>
      </c>
      <c r="G29" s="4"/>
      <c r="H29" s="4" t="s">
        <v>114</v>
      </c>
    </row>
    <row r="30" spans="1:8" ht="20" x14ac:dyDescent="0.2">
      <c r="A30" s="4">
        <f>1+A29</f>
        <v>13</v>
      </c>
      <c r="B30" s="4" t="s">
        <v>130</v>
      </c>
      <c r="C30" s="4"/>
      <c r="D30" s="4" t="s">
        <v>136</v>
      </c>
      <c r="E30" s="4">
        <v>60546</v>
      </c>
      <c r="F30" s="4">
        <v>1901</v>
      </c>
      <c r="G30" s="5">
        <v>1902</v>
      </c>
      <c r="H30" s="4" t="s">
        <v>107</v>
      </c>
    </row>
    <row r="31" spans="1:8" ht="20" x14ac:dyDescent="0.2">
      <c r="A31" s="4">
        <f>1+A30</f>
        <v>14</v>
      </c>
      <c r="B31" s="4" t="s">
        <v>139</v>
      </c>
      <c r="C31" s="4"/>
      <c r="D31" s="4" t="s">
        <v>95</v>
      </c>
      <c r="E31" s="4">
        <v>60546</v>
      </c>
      <c r="F31" s="5">
        <v>1871</v>
      </c>
      <c r="G31" s="4"/>
      <c r="H31" s="4" t="s">
        <v>96</v>
      </c>
    </row>
    <row r="32" spans="1:8" ht="20" x14ac:dyDescent="0.2">
      <c r="A32" s="4">
        <f>1+A31</f>
        <v>15</v>
      </c>
      <c r="B32" s="4" t="s">
        <v>123</v>
      </c>
      <c r="C32" s="4"/>
      <c r="D32" s="4" t="s">
        <v>122</v>
      </c>
      <c r="E32" s="4">
        <v>60546</v>
      </c>
      <c r="F32" s="5">
        <v>1871</v>
      </c>
      <c r="G32" s="4">
        <v>1913</v>
      </c>
      <c r="H32" s="4" t="s">
        <v>140</v>
      </c>
    </row>
    <row r="33" spans="1:21" ht="20" x14ac:dyDescent="0.2">
      <c r="A33" s="4">
        <f>1+A32</f>
        <v>16</v>
      </c>
      <c r="B33" s="4" t="s">
        <v>91</v>
      </c>
      <c r="C33" s="4"/>
      <c r="D33" s="4" t="s">
        <v>92</v>
      </c>
      <c r="E33" s="4"/>
      <c r="F33" s="5">
        <v>1928</v>
      </c>
      <c r="G33" s="4"/>
      <c r="H33" s="4" t="s">
        <v>93</v>
      </c>
    </row>
    <row r="34" spans="1:21" ht="20" x14ac:dyDescent="0.2">
      <c r="A34" s="4">
        <f>1+A33</f>
        <v>17</v>
      </c>
      <c r="B34" s="4" t="s">
        <v>58</v>
      </c>
      <c r="C34" s="4"/>
      <c r="D34" s="4" t="s">
        <v>60</v>
      </c>
      <c r="E34" s="4">
        <v>60546</v>
      </c>
      <c r="F34" s="5">
        <v>1897</v>
      </c>
      <c r="G34" s="4"/>
      <c r="H34" s="4" t="s">
        <v>106</v>
      </c>
    </row>
    <row r="35" spans="1:21" ht="21" customHeight="1" x14ac:dyDescent="0.2">
      <c r="A35" s="4">
        <f>1+A34</f>
        <v>18</v>
      </c>
      <c r="B35" s="4" t="s">
        <v>70</v>
      </c>
      <c r="C35" s="4"/>
      <c r="D35" s="4" t="s">
        <v>59</v>
      </c>
      <c r="E35" s="4">
        <v>60546</v>
      </c>
      <c r="F35" s="5">
        <v>1929</v>
      </c>
      <c r="G35" s="4">
        <v>1963</v>
      </c>
      <c r="H35" s="4" t="s">
        <v>69</v>
      </c>
    </row>
    <row r="36" spans="1:21" ht="21" customHeight="1" x14ac:dyDescent="0.2">
      <c r="A36" s="4">
        <f>1+A35</f>
        <v>19</v>
      </c>
      <c r="B36" s="4" t="s">
        <v>61</v>
      </c>
      <c r="C36" s="4"/>
      <c r="D36" s="4" t="s">
        <v>62</v>
      </c>
      <c r="E36" s="4">
        <v>60546</v>
      </c>
      <c r="F36" s="5">
        <v>1918</v>
      </c>
      <c r="G36" s="4">
        <v>1954</v>
      </c>
      <c r="H36" s="4" t="s">
        <v>67</v>
      </c>
    </row>
    <row r="37" spans="1:21" ht="21" customHeight="1" x14ac:dyDescent="0.2">
      <c r="A37" s="4">
        <f>1+A36</f>
        <v>20</v>
      </c>
      <c r="B37" s="4" t="s">
        <v>79</v>
      </c>
      <c r="C37" s="4"/>
      <c r="D37" s="4" t="s">
        <v>80</v>
      </c>
      <c r="E37" s="4">
        <v>60546</v>
      </c>
      <c r="F37" s="5">
        <v>1888</v>
      </c>
      <c r="G37" s="4"/>
      <c r="H37" s="4" t="s">
        <v>81</v>
      </c>
      <c r="I37" s="4"/>
      <c r="J37" s="4"/>
      <c r="K37" s="4"/>
    </row>
    <row r="38" spans="1:21" ht="21" customHeight="1" x14ac:dyDescent="0.2">
      <c r="A38" s="4">
        <f t="shared" ref="A38:A46" si="1">1+A37</f>
        <v>21</v>
      </c>
      <c r="B38" s="4" t="s">
        <v>78</v>
      </c>
      <c r="C38" s="4"/>
      <c r="D38" s="4" t="s">
        <v>77</v>
      </c>
      <c r="E38" s="4">
        <v>60546</v>
      </c>
      <c r="F38" s="5">
        <v>1895</v>
      </c>
      <c r="G38" s="4"/>
      <c r="H38" s="4" t="s">
        <v>132</v>
      </c>
      <c r="I38" s="4"/>
      <c r="J38" s="4"/>
      <c r="K38" s="4"/>
    </row>
    <row r="39" spans="1:21" ht="21" customHeight="1" x14ac:dyDescent="0.2">
      <c r="A39" s="4">
        <f t="shared" si="1"/>
        <v>22</v>
      </c>
      <c r="B39" s="4" t="s">
        <v>71</v>
      </c>
      <c r="C39" s="4"/>
      <c r="D39" s="4" t="s">
        <v>72</v>
      </c>
      <c r="E39" s="4">
        <v>60546</v>
      </c>
      <c r="F39" s="5">
        <v>1920</v>
      </c>
      <c r="G39" s="4"/>
      <c r="H39" s="4" t="s">
        <v>73</v>
      </c>
      <c r="I39" s="4"/>
      <c r="J39" s="4"/>
      <c r="K39" s="4"/>
    </row>
    <row r="40" spans="1:21" ht="21" customHeight="1" x14ac:dyDescent="0.2">
      <c r="A40" s="4">
        <f t="shared" si="1"/>
        <v>23</v>
      </c>
      <c r="B40" s="4" t="s">
        <v>133</v>
      </c>
      <c r="C40" s="4"/>
      <c r="D40" s="4" t="s">
        <v>84</v>
      </c>
      <c r="E40" s="4">
        <v>60546</v>
      </c>
      <c r="F40" s="5">
        <v>1905</v>
      </c>
      <c r="G40" s="4">
        <v>1906</v>
      </c>
      <c r="H40" s="4" t="s">
        <v>134</v>
      </c>
      <c r="I40" s="4"/>
      <c r="J40" s="4"/>
      <c r="K40" s="4"/>
    </row>
    <row r="41" spans="1:21" ht="21" customHeight="1" x14ac:dyDescent="0.2">
      <c r="A41" s="4">
        <f t="shared" si="1"/>
        <v>24</v>
      </c>
      <c r="B41" s="4" t="s">
        <v>161</v>
      </c>
      <c r="C41" s="4"/>
      <c r="D41" s="4" t="s">
        <v>162</v>
      </c>
      <c r="E41" s="4">
        <v>60546</v>
      </c>
      <c r="F41" s="4">
        <v>1908</v>
      </c>
      <c r="G41" s="4"/>
      <c r="H41" s="4" t="s">
        <v>74</v>
      </c>
      <c r="I41" s="4"/>
      <c r="J41" s="4"/>
      <c r="K41" s="4"/>
    </row>
    <row r="42" spans="1:21" ht="21" customHeight="1" x14ac:dyDescent="0.2">
      <c r="A42" s="4">
        <f t="shared" si="1"/>
        <v>25</v>
      </c>
      <c r="B42" s="4" t="s">
        <v>138</v>
      </c>
      <c r="C42" s="4"/>
      <c r="D42" s="4" t="s">
        <v>82</v>
      </c>
      <c r="E42" s="4">
        <v>60546</v>
      </c>
      <c r="F42" s="5">
        <v>1912</v>
      </c>
      <c r="G42" s="4"/>
      <c r="H42" s="4" t="s">
        <v>83</v>
      </c>
      <c r="I42" s="4"/>
      <c r="J42" s="4"/>
      <c r="K42" s="4"/>
    </row>
    <row r="43" spans="1:21" ht="21" customHeight="1" x14ac:dyDescent="0.2">
      <c r="A43" s="4">
        <f t="shared" si="1"/>
        <v>26</v>
      </c>
      <c r="B43" s="4" t="s">
        <v>90</v>
      </c>
      <c r="C43" s="4"/>
      <c r="D43" s="4" t="s">
        <v>88</v>
      </c>
      <c r="E43" s="4">
        <v>60546</v>
      </c>
      <c r="F43" s="4">
        <v>1870</v>
      </c>
      <c r="G43" s="4"/>
      <c r="H43" s="4" t="s">
        <v>89</v>
      </c>
      <c r="I43" s="4"/>
      <c r="J43" s="4"/>
      <c r="K43" s="4"/>
    </row>
    <row r="44" spans="1:21" ht="21" customHeight="1" x14ac:dyDescent="0.2">
      <c r="A44" s="4">
        <f t="shared" si="1"/>
        <v>27</v>
      </c>
      <c r="B44" s="4" t="s">
        <v>86</v>
      </c>
      <c r="C44" s="4"/>
      <c r="D44" s="4" t="s">
        <v>85</v>
      </c>
      <c r="E44" s="4">
        <v>60546</v>
      </c>
      <c r="F44" s="5">
        <v>1893</v>
      </c>
      <c r="G44" s="4"/>
      <c r="H44" s="4" t="s">
        <v>87</v>
      </c>
      <c r="I44" s="4"/>
      <c r="J44" s="4"/>
      <c r="K44" s="4"/>
    </row>
    <row r="45" spans="1:21" ht="21" customHeight="1" x14ac:dyDescent="0.2">
      <c r="A45" s="4">
        <f t="shared" si="1"/>
        <v>28</v>
      </c>
      <c r="B45" s="4" t="s">
        <v>63</v>
      </c>
      <c r="C45" s="4"/>
      <c r="D45" s="4" t="s">
        <v>76</v>
      </c>
      <c r="E45" s="4">
        <v>60546</v>
      </c>
      <c r="F45" s="5">
        <v>1915</v>
      </c>
      <c r="G45" s="4"/>
      <c r="H45" s="4" t="s">
        <v>64</v>
      </c>
      <c r="I45" s="4"/>
      <c r="J45" s="4"/>
      <c r="K45" s="4"/>
    </row>
    <row r="46" spans="1:21" ht="21" customHeight="1" x14ac:dyDescent="0.2">
      <c r="A46" s="4">
        <f t="shared" si="1"/>
        <v>29</v>
      </c>
      <c r="B46" s="4" t="s">
        <v>65</v>
      </c>
      <c r="C46" s="4"/>
      <c r="D46" s="4" t="s">
        <v>66</v>
      </c>
      <c r="E46" s="4">
        <v>60546</v>
      </c>
      <c r="F46" s="4">
        <v>1937</v>
      </c>
      <c r="G46" s="4"/>
      <c r="H46" s="4" t="s">
        <v>135</v>
      </c>
      <c r="I46" s="4"/>
      <c r="J46" s="4"/>
      <c r="K46" s="4"/>
    </row>
    <row r="47" spans="1:21" ht="20" x14ac:dyDescent="0.2">
      <c r="A47" s="4"/>
      <c r="B47" s="4" t="s">
        <v>158</v>
      </c>
      <c r="C47" s="4"/>
      <c r="D47" s="4" t="s">
        <v>159</v>
      </c>
      <c r="E47" s="4">
        <v>60402</v>
      </c>
      <c r="F47" s="5">
        <v>1944</v>
      </c>
      <c r="G47" s="4"/>
      <c r="H47" s="4" t="s">
        <v>160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20" x14ac:dyDescent="0.2"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20" x14ac:dyDescent="0.2">
      <c r="A49" s="4">
        <v>17</v>
      </c>
      <c r="B49" s="4" t="s">
        <v>42</v>
      </c>
      <c r="C49" s="4" t="s">
        <v>24</v>
      </c>
      <c r="D49" s="4" t="s">
        <v>54</v>
      </c>
      <c r="E49" s="4"/>
      <c r="F49" s="4"/>
      <c r="G49" s="4">
        <v>1</v>
      </c>
      <c r="H49" s="4" t="s">
        <v>145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20" x14ac:dyDescent="0.2">
      <c r="A50" s="4">
        <v>2</v>
      </c>
      <c r="B50" s="4" t="s">
        <v>43</v>
      </c>
      <c r="C50" s="4" t="s">
        <v>23</v>
      </c>
      <c r="D50" s="4" t="s">
        <v>55</v>
      </c>
      <c r="E50" s="4"/>
      <c r="F50" s="1"/>
      <c r="G50" s="4">
        <v>1</v>
      </c>
      <c r="H50" s="4" t="s">
        <v>144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20" x14ac:dyDescent="0.2">
      <c r="A51" s="4">
        <v>3</v>
      </c>
      <c r="B51" s="4" t="s">
        <v>9</v>
      </c>
      <c r="C51" s="4" t="s">
        <v>21</v>
      </c>
      <c r="D51" s="4" t="s">
        <v>56</v>
      </c>
      <c r="E51" s="4"/>
      <c r="F51" s="1"/>
      <c r="G51" s="4">
        <v>1</v>
      </c>
      <c r="H51" s="4" t="s">
        <v>143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20" x14ac:dyDescent="0.2">
      <c r="A52" s="4">
        <v>1</v>
      </c>
      <c r="B52" s="4" t="s">
        <v>147</v>
      </c>
      <c r="C52" s="6" t="s">
        <v>22</v>
      </c>
      <c r="D52" s="4" t="s">
        <v>57</v>
      </c>
      <c r="E52" s="4"/>
      <c r="F52" s="1"/>
      <c r="G52" s="4">
        <v>2</v>
      </c>
      <c r="H52" s="4" t="s">
        <v>44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20" x14ac:dyDescent="0.2">
      <c r="A53" s="4">
        <v>1</v>
      </c>
      <c r="B53" s="4" t="s">
        <v>146</v>
      </c>
      <c r="C53" s="4"/>
      <c r="D53" s="4"/>
      <c r="E53" s="4"/>
      <c r="F53" s="1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20" x14ac:dyDescent="0.2">
      <c r="B54" s="4"/>
      <c r="D54" s="5" t="s">
        <v>26</v>
      </c>
      <c r="E54" s="4">
        <v>0</v>
      </c>
      <c r="F54" s="4" t="s">
        <v>25</v>
      </c>
      <c r="G54" s="4">
        <f>SUM(A49:A54)+SUM(G49:G52)</f>
        <v>29</v>
      </c>
      <c r="H54" s="4" t="s">
        <v>10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20" x14ac:dyDescent="0.2">
      <c r="A55" s="4" t="s">
        <v>108</v>
      </c>
      <c r="B55" s="4"/>
      <c r="C55" s="4"/>
      <c r="D55" s="4"/>
      <c r="E55" s="4"/>
      <c r="F55" s="1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20" x14ac:dyDescent="0.2">
      <c r="A56" s="6"/>
      <c r="C56" s="1"/>
      <c r="D56" s="1"/>
      <c r="E56" s="1"/>
      <c r="F56" s="1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20" x14ac:dyDescent="0.2">
      <c r="A57" s="6"/>
      <c r="B57" s="4"/>
      <c r="C57" s="1"/>
      <c r="D57" s="1"/>
      <c r="E57" s="1"/>
      <c r="F57" s="1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0" x14ac:dyDescent="0.3">
      <c r="A58" s="3" t="str">
        <f>+A1</f>
        <v>Community Area - Riverside, Illinois</v>
      </c>
      <c r="B58" s="7"/>
      <c r="C58" s="7"/>
      <c r="D58" s="7"/>
      <c r="E58" s="7"/>
      <c r="F58" s="7"/>
      <c r="G58" s="7"/>
      <c r="H58" s="7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50" customHeight="1" x14ac:dyDescent="0.2">
      <c r="A59" s="6"/>
      <c r="B59" s="1"/>
      <c r="C59" s="1"/>
      <c r="D59" s="1"/>
      <c r="E59" s="1"/>
      <c r="F59" s="1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20" x14ac:dyDescent="0.2">
      <c r="A60" s="4"/>
      <c r="B60" s="4"/>
      <c r="C60" s="9"/>
      <c r="D60" s="4"/>
      <c r="E60" s="4"/>
      <c r="F60" s="2" t="s">
        <v>4</v>
      </c>
      <c r="G60" s="2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20" x14ac:dyDescent="0.2">
      <c r="A61" s="4"/>
      <c r="B61" s="1" t="s">
        <v>1</v>
      </c>
      <c r="C61" s="15"/>
      <c r="D61" s="1" t="s">
        <v>2</v>
      </c>
      <c r="E61" s="1" t="s">
        <v>3</v>
      </c>
      <c r="F61" s="1" t="s">
        <v>0</v>
      </c>
      <c r="G61" s="1" t="s">
        <v>5</v>
      </c>
      <c r="H61" s="1" t="s">
        <v>6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10.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20" x14ac:dyDescent="0.2">
      <c r="A63" s="4">
        <f>1</f>
        <v>1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20" x14ac:dyDescent="0.2">
      <c r="A64" s="4">
        <f t="shared" ref="A64:A74" si="2">1+A63</f>
        <v>2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20" x14ac:dyDescent="0.2">
      <c r="A65" s="4">
        <f t="shared" si="2"/>
        <v>3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20" x14ac:dyDescent="0.2">
      <c r="A66" s="4">
        <f t="shared" si="2"/>
        <v>4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20" x14ac:dyDescent="0.2">
      <c r="A67" s="4">
        <f t="shared" si="2"/>
        <v>5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20" x14ac:dyDescent="0.2">
      <c r="A68" s="4">
        <f t="shared" si="2"/>
        <v>6</v>
      </c>
      <c r="B68" s="4"/>
      <c r="C68" s="4"/>
      <c r="D68" s="4"/>
      <c r="E68" s="4"/>
      <c r="F68" s="5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20" x14ac:dyDescent="0.2">
      <c r="A69" s="4">
        <f t="shared" si="2"/>
        <v>7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20" x14ac:dyDescent="0.2">
      <c r="A70" s="4">
        <f t="shared" si="2"/>
        <v>8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20" x14ac:dyDescent="0.2">
      <c r="A71" s="4">
        <f t="shared" si="2"/>
        <v>9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20" x14ac:dyDescent="0.2">
      <c r="A72" s="4">
        <f t="shared" si="2"/>
        <v>10</v>
      </c>
      <c r="B72" s="4"/>
      <c r="C72" s="4"/>
      <c r="D72" s="4"/>
      <c r="E72" s="4"/>
      <c r="F72" s="4"/>
      <c r="G72" s="16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20" x14ac:dyDescent="0.2">
      <c r="A73" s="4">
        <f t="shared" si="2"/>
        <v>11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20" x14ac:dyDescent="0.2">
      <c r="A74" s="4">
        <f t="shared" si="2"/>
        <v>12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20" x14ac:dyDescent="0.2">
      <c r="A75" s="4">
        <f>1+A74</f>
        <v>13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20" x14ac:dyDescent="0.2">
      <c r="A76" s="4">
        <f>1+A75</f>
        <v>14</v>
      </c>
      <c r="B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20" x14ac:dyDescent="0.2"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20" x14ac:dyDescent="0.2"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20" x14ac:dyDescent="0.2"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20" x14ac:dyDescent="0.2"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20" x14ac:dyDescent="0.2"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20" x14ac:dyDescent="0.2"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20" x14ac:dyDescent="0.2"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20" x14ac:dyDescent="0.2"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20" x14ac:dyDescent="0.2"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20" x14ac:dyDescent="0.2"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20" x14ac:dyDescent="0.2"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20" x14ac:dyDescent="0.2"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20" x14ac:dyDescent="0.2"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20" x14ac:dyDescent="0.2">
      <c r="B90" s="4"/>
      <c r="C90" s="4"/>
      <c r="D90" s="4"/>
      <c r="E90" s="4"/>
      <c r="F90" s="4"/>
      <c r="G90" s="4"/>
      <c r="H90" s="4"/>
    </row>
    <row r="91" spans="1:21" ht="20" x14ac:dyDescent="0.2">
      <c r="A91" s="4"/>
      <c r="B91" s="4"/>
      <c r="D91" s="12"/>
      <c r="E91" s="4"/>
    </row>
    <row r="92" spans="1:21" ht="20" x14ac:dyDescent="0.2">
      <c r="A92" s="4"/>
      <c r="B92" s="4" t="s">
        <v>7</v>
      </c>
      <c r="F92" s="5"/>
      <c r="H92" s="6" t="s">
        <v>28</v>
      </c>
      <c r="I92" s="4"/>
    </row>
    <row r="93" spans="1:21" ht="20" x14ac:dyDescent="0.2">
      <c r="A93" s="4"/>
      <c r="B93" s="4" t="s">
        <v>9</v>
      </c>
      <c r="F93" s="5"/>
      <c r="H93" s="4" t="s">
        <v>27</v>
      </c>
      <c r="I93" s="4"/>
    </row>
    <row r="94" spans="1:21" ht="20" x14ac:dyDescent="0.2">
      <c r="A94" s="4"/>
      <c r="B94" s="4" t="s">
        <v>8</v>
      </c>
      <c r="F94" s="4"/>
      <c r="G94" s="4"/>
      <c r="H94" s="4" t="s">
        <v>29</v>
      </c>
      <c r="I94" s="4"/>
    </row>
    <row r="95" spans="1:21" ht="20" x14ac:dyDescent="0.2">
      <c r="A95" s="4"/>
      <c r="B95" s="4" t="s">
        <v>32</v>
      </c>
      <c r="H95" s="4" t="s">
        <v>31</v>
      </c>
    </row>
    <row r="96" spans="1:21" ht="20" x14ac:dyDescent="0.2">
      <c r="A96" s="4"/>
      <c r="B96" s="4" t="s">
        <v>30</v>
      </c>
      <c r="H96" s="4" t="s">
        <v>36</v>
      </c>
    </row>
    <row r="97" spans="1:8" ht="20" x14ac:dyDescent="0.2">
      <c r="B97" s="4" t="s">
        <v>34</v>
      </c>
      <c r="H97" s="4" t="s">
        <v>38</v>
      </c>
    </row>
    <row r="98" spans="1:8" ht="20" x14ac:dyDescent="0.2">
      <c r="A98" s="4"/>
      <c r="B98" s="4" t="s">
        <v>33</v>
      </c>
      <c r="H98" s="4" t="s">
        <v>37</v>
      </c>
    </row>
    <row r="99" spans="1:8" ht="20" x14ac:dyDescent="0.2">
      <c r="A99" s="4"/>
      <c r="B99" s="4" t="s">
        <v>35</v>
      </c>
      <c r="G99" s="4"/>
      <c r="H99" s="4" t="s">
        <v>39</v>
      </c>
    </row>
    <row r="100" spans="1:8" ht="20" x14ac:dyDescent="0.2">
      <c r="A100" s="4"/>
      <c r="B100" s="4" t="s">
        <v>40</v>
      </c>
      <c r="G100" s="4"/>
      <c r="H100" s="4" t="s">
        <v>41</v>
      </c>
    </row>
    <row r="101" spans="1:8" ht="20" x14ac:dyDescent="0.2">
      <c r="A101" s="4"/>
    </row>
    <row r="102" spans="1:8" ht="20" x14ac:dyDescent="0.2">
      <c r="A102" s="4"/>
      <c r="G102" s="4">
        <f>SUM(A92:A100)+SUM(G92:G100)</f>
        <v>0</v>
      </c>
      <c r="H102" s="4" t="s">
        <v>10</v>
      </c>
    </row>
  </sheetData>
  <sortState xmlns:xlrd2="http://schemas.microsoft.com/office/spreadsheetml/2017/richdata2" ref="G3:H6">
    <sortCondition descending="1" ref="H3:H6"/>
  </sortState>
  <pageMargins left="0.25" right="0.25" top="0.5" bottom="0" header="0.3" footer="0.3"/>
  <pageSetup scale="48" orientation="landscape" r:id="rId1"/>
  <headerFooter>
    <oddFooter>&amp;C&amp;16&amp;K000000&amp;Z&amp;F&amp;R&amp;16&amp;K000000&amp;D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2023-11-30T18:49:32Z</cp:lastPrinted>
  <dcterms:created xsi:type="dcterms:W3CDTF">2010-03-27T16:40:26Z</dcterms:created>
  <dcterms:modified xsi:type="dcterms:W3CDTF">2023-11-30T18:57:55Z</dcterms:modified>
</cp:coreProperties>
</file>